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4115"/>
  </bookViews>
  <sheets>
    <sheet name="Утв.план" sheetId="1" r:id="rId1"/>
    <sheet name="Утв.план (2)" sheetId="2" state="hidden" r:id="rId2"/>
  </sheets>
  <externalReferences>
    <externalReference r:id="rId3"/>
  </externalReferences>
  <definedNames>
    <definedName name="DNS_Server" localSheetId="1">#REF!</definedName>
    <definedName name="DNS_Server">#REF!</definedName>
    <definedName name="Mail_Server" localSheetId="1">#REF!</definedName>
    <definedName name="Mail_Server">#REF!</definedName>
    <definedName name="_xlnm.Print_Area" localSheetId="0">Утв.план!$A$1:$P$181</definedName>
    <definedName name="Папка_Архива" localSheetId="1">#REF!</definedName>
    <definedName name="Папка_Архива">#REF!</definedName>
    <definedName name="Папка_Импорта" localSheetId="1">#REF!</definedName>
    <definedName name="Папка_Импорта">#REF!</definedName>
    <definedName name="Папка_Экспорта" localSheetId="1">#REF!</definedName>
    <definedName name="Папка_Экспорта">#REF!</definedName>
    <definedName name="Подписи" localSheetId="1">#REF!</definedName>
    <definedName name="Подписи">#REF!</definedName>
    <definedName name="Цвет110" localSheetId="1">#REF!</definedName>
    <definedName name="Цвет110">#REF!</definedName>
    <definedName name="Цвет220" localSheetId="1">#REF!</definedName>
    <definedName name="Цвет220">#REF!</definedName>
    <definedName name="Цвет500" localSheetId="1">#REF!</definedName>
    <definedName name="Цвет500">#REF!</definedName>
    <definedName name="Цвет800" localSheetId="1">#REF!</definedName>
    <definedName name="Цвет800">#REF!</definedName>
    <definedName name="ЦветПрочие" localSheetId="1">#REF!</definedName>
    <definedName name="ЦветПрочие">#REF!</definedName>
  </definedNames>
  <calcPr calcId="145621"/>
</workbook>
</file>

<file path=xl/calcChain.xml><?xml version="1.0" encoding="utf-8"?>
<calcChain xmlns="http://schemas.openxmlformats.org/spreadsheetml/2006/main">
  <c r="J280" i="2" l="1"/>
  <c r="G280" i="2"/>
  <c r="D280" i="2"/>
  <c r="J279" i="2"/>
  <c r="G279" i="2"/>
  <c r="D279" i="2"/>
  <c r="J278" i="2"/>
  <c r="G278" i="2"/>
  <c r="J277" i="2"/>
  <c r="G277" i="2"/>
  <c r="J276" i="2"/>
  <c r="G276" i="2"/>
  <c r="J275" i="2"/>
  <c r="G275" i="2"/>
  <c r="J274" i="2"/>
  <c r="G274" i="2"/>
  <c r="J273" i="2"/>
  <c r="G273" i="2"/>
  <c r="J272" i="2"/>
  <c r="G272" i="2"/>
  <c r="J271" i="2"/>
  <c r="G271" i="2"/>
  <c r="J270" i="2"/>
  <c r="G270" i="2"/>
  <c r="J269" i="2"/>
  <c r="G269" i="2"/>
  <c r="J268" i="2"/>
  <c r="G268" i="2"/>
  <c r="J267" i="2"/>
  <c r="G267" i="2"/>
  <c r="J266" i="2"/>
  <c r="G266" i="2"/>
  <c r="J264" i="2"/>
  <c r="G264" i="2"/>
  <c r="D264" i="2"/>
  <c r="J262" i="2"/>
  <c r="G262" i="2"/>
  <c r="D262" i="2"/>
  <c r="J261" i="2"/>
  <c r="G261" i="2"/>
  <c r="D261" i="2"/>
  <c r="J260" i="2"/>
  <c r="G260" i="2"/>
  <c r="D260" i="2"/>
  <c r="J259" i="2"/>
  <c r="G259" i="2"/>
  <c r="D259" i="2"/>
  <c r="J258" i="2"/>
  <c r="G258" i="2"/>
  <c r="D258" i="2"/>
  <c r="J257" i="2"/>
  <c r="G257" i="2"/>
  <c r="D257" i="2"/>
  <c r="J256" i="2"/>
  <c r="G256" i="2"/>
  <c r="D256" i="2"/>
  <c r="J255" i="2"/>
  <c r="G255" i="2"/>
  <c r="D255" i="2"/>
  <c r="J254" i="2"/>
  <c r="G254" i="2"/>
  <c r="D254" i="2"/>
  <c r="J253" i="2"/>
  <c r="G253" i="2"/>
  <c r="D253" i="2"/>
  <c r="J252" i="2"/>
  <c r="G252" i="2"/>
  <c r="D252" i="2"/>
  <c r="J251" i="2"/>
  <c r="G251" i="2"/>
  <c r="D251" i="2"/>
  <c r="J249" i="2"/>
  <c r="G249" i="2"/>
  <c r="D249" i="2"/>
  <c r="J248" i="2"/>
  <c r="G248" i="2"/>
  <c r="D248" i="2"/>
  <c r="J247" i="2"/>
  <c r="G247" i="2"/>
  <c r="D247" i="2"/>
  <c r="J246" i="2"/>
  <c r="G246" i="2"/>
  <c r="D246" i="2"/>
  <c r="J240" i="2"/>
  <c r="G240" i="2"/>
  <c r="D240" i="2"/>
  <c r="J239" i="2"/>
  <c r="G239" i="2"/>
  <c r="D239" i="2"/>
  <c r="J238" i="2"/>
  <c r="G238" i="2"/>
  <c r="D238" i="2"/>
  <c r="J237" i="2"/>
  <c r="G237" i="2"/>
  <c r="D237" i="2"/>
  <c r="J236" i="2"/>
  <c r="G236" i="2"/>
  <c r="D236" i="2"/>
  <c r="J234" i="2"/>
  <c r="G234" i="2"/>
  <c r="D234" i="2"/>
  <c r="J233" i="2"/>
  <c r="G233" i="2"/>
  <c r="J232" i="2"/>
  <c r="G232" i="2"/>
  <c r="D232" i="2"/>
  <c r="J231" i="2"/>
  <c r="G231" i="2"/>
  <c r="D231" i="2"/>
  <c r="J230" i="2"/>
  <c r="G230" i="2"/>
  <c r="J229" i="2"/>
  <c r="G229" i="2"/>
  <c r="D229" i="2"/>
  <c r="J228" i="2"/>
  <c r="G228" i="2"/>
  <c r="D228" i="2"/>
  <c r="J227" i="2"/>
  <c r="G227" i="2"/>
  <c r="D227" i="2"/>
  <c r="J226" i="2"/>
  <c r="G226" i="2"/>
  <c r="J225" i="2"/>
  <c r="G225" i="2"/>
  <c r="J223" i="2"/>
  <c r="G223" i="2"/>
  <c r="D223" i="2"/>
  <c r="J222" i="2"/>
  <c r="G222" i="2"/>
  <c r="D222" i="2"/>
  <c r="J221" i="2"/>
  <c r="G221" i="2"/>
  <c r="D221" i="2"/>
  <c r="J220" i="2"/>
  <c r="G220" i="2"/>
  <c r="D220" i="2"/>
  <c r="J219" i="2"/>
  <c r="G219" i="2"/>
  <c r="D219" i="2"/>
  <c r="J218" i="2"/>
  <c r="G218" i="2"/>
  <c r="D218" i="2"/>
  <c r="J217" i="2"/>
  <c r="G217" i="2"/>
  <c r="D217" i="2"/>
  <c r="J216" i="2"/>
  <c r="G216" i="2"/>
  <c r="D216" i="2"/>
  <c r="J215" i="2"/>
  <c r="G215" i="2"/>
  <c r="D215" i="2"/>
  <c r="J214" i="2"/>
  <c r="G214" i="2"/>
  <c r="D214" i="2"/>
  <c r="J213" i="2"/>
  <c r="G213" i="2"/>
  <c r="D213" i="2"/>
  <c r="J212" i="2"/>
  <c r="G212" i="2"/>
  <c r="D212" i="2"/>
  <c r="J211" i="2"/>
  <c r="G211" i="2"/>
  <c r="D211" i="2"/>
  <c r="J210" i="2"/>
  <c r="G210" i="2"/>
  <c r="D210" i="2"/>
  <c r="J209" i="2"/>
  <c r="G209" i="2"/>
  <c r="D209" i="2"/>
  <c r="J207" i="2"/>
  <c r="G207" i="2"/>
  <c r="D207" i="2"/>
  <c r="J205" i="2"/>
  <c r="G205" i="2"/>
  <c r="J201" i="2"/>
  <c r="G201" i="2"/>
  <c r="D201" i="2"/>
  <c r="J200" i="2"/>
  <c r="G200" i="2"/>
  <c r="D200" i="2"/>
  <c r="J199" i="2"/>
  <c r="G199" i="2"/>
  <c r="D199" i="2"/>
  <c r="J198" i="2"/>
  <c r="G198" i="2"/>
  <c r="D198" i="2"/>
  <c r="J197" i="2"/>
  <c r="G197" i="2"/>
  <c r="D197" i="2"/>
  <c r="J196" i="2"/>
  <c r="G196" i="2"/>
  <c r="D196" i="2"/>
  <c r="J194" i="2"/>
  <c r="G194" i="2"/>
  <c r="D194" i="2"/>
  <c r="J193" i="2"/>
  <c r="G193" i="2"/>
  <c r="D193" i="2"/>
  <c r="G192" i="2"/>
  <c r="J191" i="2"/>
  <c r="G191" i="2"/>
  <c r="D191" i="2"/>
  <c r="J190" i="2"/>
  <c r="G190" i="2"/>
  <c r="D190" i="2"/>
  <c r="J188" i="2"/>
  <c r="G188" i="2"/>
  <c r="D188" i="2"/>
  <c r="J187" i="2"/>
  <c r="G187" i="2"/>
  <c r="J186" i="2"/>
  <c r="G186" i="2"/>
  <c r="D186" i="2"/>
  <c r="J185" i="2"/>
  <c r="G185" i="2"/>
  <c r="D185" i="2"/>
  <c r="J184" i="2"/>
  <c r="G184" i="2"/>
  <c r="D184" i="2"/>
  <c r="G183" i="2"/>
  <c r="D183" i="2"/>
  <c r="J182" i="2"/>
  <c r="G182" i="2"/>
  <c r="D182" i="2"/>
  <c r="J180" i="2"/>
  <c r="G180" i="2"/>
  <c r="D180" i="2"/>
  <c r="J179" i="2"/>
  <c r="G179" i="2"/>
  <c r="D179" i="2"/>
  <c r="J178" i="2"/>
  <c r="G178" i="2"/>
  <c r="D178" i="2"/>
  <c r="J177" i="2"/>
  <c r="G177" i="2"/>
  <c r="D177" i="2"/>
  <c r="J176" i="2"/>
  <c r="G176" i="2"/>
  <c r="D176" i="2"/>
  <c r="J175" i="2"/>
  <c r="G175" i="2"/>
  <c r="D175" i="2"/>
  <c r="J174" i="2"/>
  <c r="G174" i="2"/>
  <c r="D174" i="2"/>
  <c r="J173" i="2"/>
  <c r="G173" i="2"/>
  <c r="D173" i="2"/>
  <c r="J172" i="2"/>
  <c r="G172" i="2"/>
  <c r="D172" i="2"/>
  <c r="J171" i="2"/>
  <c r="G171" i="2"/>
  <c r="D171" i="2"/>
  <c r="J170" i="2"/>
  <c r="G170" i="2"/>
  <c r="D170" i="2"/>
  <c r="G169" i="2"/>
  <c r="D169" i="2"/>
  <c r="J168" i="2"/>
  <c r="G168" i="2"/>
  <c r="D168" i="2"/>
  <c r="J164" i="2"/>
  <c r="G164" i="2"/>
  <c r="J163" i="2"/>
  <c r="G163" i="2"/>
  <c r="J162" i="2"/>
  <c r="G162" i="2"/>
  <c r="J161" i="2"/>
  <c r="G161" i="2"/>
  <c r="J160" i="2"/>
  <c r="G160" i="2"/>
  <c r="J159" i="2"/>
  <c r="G159" i="2"/>
  <c r="J158" i="2"/>
  <c r="G158" i="2"/>
  <c r="D158" i="2"/>
  <c r="J157" i="2"/>
  <c r="G157" i="2"/>
  <c r="D157" i="2"/>
  <c r="J156" i="2"/>
  <c r="G156" i="2"/>
  <c r="D156" i="2"/>
  <c r="J155" i="2"/>
  <c r="G155" i="2"/>
  <c r="D155" i="2"/>
  <c r="J154" i="2"/>
  <c r="G154" i="2"/>
  <c r="D154" i="2"/>
  <c r="J153" i="2"/>
  <c r="G153" i="2"/>
  <c r="D153" i="2"/>
  <c r="J152" i="2"/>
  <c r="G152" i="2"/>
  <c r="D152" i="2"/>
  <c r="J151" i="2"/>
  <c r="G151" i="2"/>
  <c r="D151" i="2"/>
  <c r="J150" i="2"/>
  <c r="G150" i="2"/>
  <c r="D150" i="2"/>
  <c r="J149" i="2"/>
  <c r="G149" i="2"/>
  <c r="D149" i="2"/>
  <c r="J148" i="2"/>
  <c r="G148" i="2"/>
  <c r="D148" i="2"/>
  <c r="J147" i="2"/>
  <c r="G147" i="2"/>
  <c r="D147" i="2"/>
  <c r="J146" i="2"/>
  <c r="G146" i="2"/>
  <c r="D146" i="2"/>
  <c r="J145" i="2"/>
  <c r="G145" i="2"/>
  <c r="D145" i="2"/>
  <c r="J144" i="2"/>
  <c r="G144" i="2"/>
  <c r="D144" i="2"/>
  <c r="J143" i="2"/>
  <c r="G143" i="2"/>
  <c r="D143" i="2"/>
  <c r="G139" i="2"/>
  <c r="D139" i="2"/>
  <c r="G138" i="2"/>
  <c r="D138" i="2"/>
  <c r="G137" i="2"/>
  <c r="D137" i="2"/>
  <c r="J136" i="2"/>
  <c r="G136" i="2"/>
  <c r="D136" i="2"/>
  <c r="J135" i="2"/>
  <c r="G135" i="2"/>
  <c r="D135" i="2"/>
  <c r="G132" i="2"/>
  <c r="G131" i="2"/>
  <c r="J130" i="2"/>
  <c r="G130" i="2"/>
  <c r="D130" i="2"/>
  <c r="J129" i="2"/>
  <c r="G129" i="2"/>
  <c r="D129" i="2"/>
  <c r="J128" i="2"/>
  <c r="G128" i="2"/>
  <c r="D128" i="2"/>
  <c r="G126" i="2"/>
  <c r="D126" i="2"/>
  <c r="J125" i="2"/>
  <c r="G125" i="2"/>
  <c r="J124" i="2"/>
  <c r="G124" i="2"/>
  <c r="J123" i="2"/>
  <c r="G123" i="2"/>
  <c r="J122" i="2"/>
  <c r="G122" i="2"/>
  <c r="J121" i="2"/>
  <c r="G121" i="2"/>
  <c r="J120" i="2"/>
  <c r="G120" i="2"/>
  <c r="D120" i="2"/>
  <c r="J119" i="2"/>
  <c r="G119" i="2"/>
  <c r="D119" i="2"/>
  <c r="J118" i="2"/>
  <c r="G118" i="2"/>
  <c r="D118" i="2"/>
  <c r="J117" i="2"/>
  <c r="G117" i="2"/>
  <c r="J116" i="2"/>
  <c r="G116" i="2"/>
  <c r="G115" i="2"/>
  <c r="G114" i="2"/>
  <c r="G113" i="2"/>
  <c r="J112" i="2"/>
  <c r="G112" i="2"/>
  <c r="D112" i="2"/>
  <c r="J111" i="2"/>
  <c r="G111" i="2"/>
  <c r="D111" i="2"/>
  <c r="J110" i="2"/>
  <c r="G110" i="2"/>
  <c r="D110" i="2"/>
  <c r="J109" i="2"/>
  <c r="G109" i="2"/>
  <c r="J108" i="2"/>
  <c r="G108" i="2"/>
  <c r="J107" i="2"/>
  <c r="G107" i="2"/>
  <c r="J106" i="2"/>
  <c r="G106" i="2"/>
  <c r="J105" i="2"/>
  <c r="G105" i="2"/>
  <c r="G104" i="2"/>
  <c r="D104" i="2"/>
  <c r="G103" i="2"/>
  <c r="D103" i="2"/>
  <c r="J101" i="2"/>
  <c r="G101" i="2"/>
  <c r="D101" i="2"/>
  <c r="J100" i="2"/>
  <c r="G100" i="2"/>
  <c r="D100" i="2"/>
  <c r="J99" i="2"/>
  <c r="G99" i="2"/>
  <c r="D99" i="2"/>
  <c r="J98" i="2"/>
  <c r="G98" i="2"/>
  <c r="D98" i="2"/>
  <c r="J97" i="2"/>
  <c r="G97" i="2"/>
  <c r="D97" i="2"/>
  <c r="G96" i="2"/>
  <c r="D96" i="2"/>
  <c r="G95" i="2"/>
  <c r="D95" i="2"/>
  <c r="J93" i="2"/>
  <c r="G93" i="2"/>
  <c r="J92" i="2"/>
  <c r="G92" i="2"/>
  <c r="J91" i="2"/>
  <c r="G91" i="2"/>
  <c r="D91" i="2"/>
  <c r="J90" i="2"/>
  <c r="G90" i="2"/>
  <c r="D90" i="2"/>
  <c r="J89" i="2"/>
  <c r="G89" i="2"/>
  <c r="D89" i="2"/>
  <c r="J87" i="2"/>
  <c r="G87" i="2"/>
  <c r="D87" i="2"/>
  <c r="J86" i="2"/>
  <c r="G86" i="2"/>
  <c r="D86" i="2"/>
  <c r="J85" i="2"/>
  <c r="G85" i="2"/>
  <c r="D85" i="2"/>
  <c r="J84" i="2"/>
  <c r="G84" i="2"/>
  <c r="D84" i="2"/>
  <c r="J83" i="2"/>
  <c r="G83" i="2"/>
  <c r="D83" i="2"/>
  <c r="J82" i="2"/>
  <c r="G82" i="2"/>
  <c r="D82" i="2"/>
  <c r="J81" i="2"/>
  <c r="G81" i="2"/>
  <c r="D81" i="2"/>
  <c r="J80" i="2"/>
  <c r="G80" i="2"/>
  <c r="D80" i="2"/>
  <c r="J79" i="2"/>
  <c r="G79" i="2"/>
  <c r="D79" i="2"/>
  <c r="G78" i="2"/>
  <c r="D78" i="2"/>
  <c r="G77" i="2"/>
  <c r="D77" i="2"/>
  <c r="G76" i="2"/>
  <c r="D76" i="2"/>
  <c r="J75" i="2"/>
  <c r="G75" i="2"/>
  <c r="D75" i="2"/>
  <c r="J74" i="2"/>
  <c r="G74" i="2"/>
  <c r="D74" i="2"/>
  <c r="J73" i="2"/>
  <c r="G73" i="2"/>
  <c r="D73" i="2"/>
  <c r="J67" i="2"/>
  <c r="G67" i="2"/>
  <c r="J66" i="2"/>
  <c r="G66" i="2"/>
  <c r="J65" i="2"/>
  <c r="G65" i="2"/>
  <c r="J64" i="2"/>
  <c r="G64" i="2"/>
  <c r="J63" i="2"/>
  <c r="G63" i="2"/>
  <c r="D63" i="2"/>
  <c r="J62" i="2"/>
  <c r="G62" i="2"/>
  <c r="J61" i="2"/>
  <c r="G61" i="2"/>
  <c r="D61" i="2"/>
  <c r="J60" i="2"/>
  <c r="G60" i="2"/>
  <c r="D60" i="2"/>
  <c r="G59" i="2"/>
  <c r="G58" i="2"/>
  <c r="D58" i="2"/>
  <c r="J57" i="2"/>
  <c r="G57" i="2"/>
  <c r="J55" i="2"/>
  <c r="G55" i="2"/>
  <c r="J54" i="2"/>
  <c r="G54" i="2"/>
  <c r="J53" i="2"/>
  <c r="G53" i="2"/>
  <c r="J52" i="2"/>
  <c r="G52" i="2"/>
  <c r="D52" i="2"/>
  <c r="G51" i="2"/>
  <c r="J50" i="2"/>
  <c r="G50" i="2"/>
  <c r="D50" i="2"/>
  <c r="J49" i="2"/>
  <c r="G49" i="2"/>
  <c r="D49" i="2"/>
  <c r="J48" i="2"/>
  <c r="G48" i="2"/>
  <c r="J47" i="2"/>
  <c r="G47" i="2"/>
  <c r="J46" i="2"/>
  <c r="G46" i="2"/>
  <c r="D46" i="2"/>
  <c r="J45" i="2"/>
  <c r="G45" i="2"/>
  <c r="D45" i="2"/>
  <c r="J44" i="2"/>
  <c r="G44" i="2"/>
  <c r="D44" i="2"/>
  <c r="J43" i="2"/>
  <c r="G43" i="2"/>
  <c r="D43" i="2"/>
  <c r="J41" i="2"/>
  <c r="G41" i="2"/>
  <c r="D41" i="2"/>
  <c r="J40" i="2"/>
  <c r="G40" i="2"/>
  <c r="D40" i="2"/>
  <c r="J39" i="2"/>
  <c r="G39" i="2"/>
  <c r="D39" i="2"/>
  <c r="J38" i="2"/>
  <c r="G38" i="2"/>
</calcChain>
</file>

<file path=xl/sharedStrings.xml><?xml version="1.0" encoding="utf-8"?>
<sst xmlns="http://schemas.openxmlformats.org/spreadsheetml/2006/main" count="3800" uniqueCount="854">
  <si>
    <t>\</t>
  </si>
  <si>
    <t>УТВЕРЖДАЮ</t>
  </si>
  <si>
    <t>Первый заместитель директора-главный диспетчер</t>
  </si>
  <si>
    <t>Филиала ОАО "СО  ЕЭС" Волгоградское РДУ</t>
  </si>
  <si>
    <t>_____________________________ А.В. Николаев</t>
  </si>
  <si>
    <t>"_____"____________________________ 20___ г.</t>
  </si>
  <si>
    <t xml:space="preserve"> </t>
  </si>
  <si>
    <t>Сводный  график</t>
  </si>
  <si>
    <t>ремонта  ЛЭП  и  оборудования   объектов   диспетчеризации  Волгоградского РДУ  на</t>
  </si>
  <si>
    <t>июнь 2015 г.</t>
  </si>
  <si>
    <t>№</t>
  </si>
  <si>
    <t>Шифр</t>
  </si>
  <si>
    <t>Наименование объекта  диспетчеризации
(ЛЭП, ПС, электростанция, оборудование)</t>
  </si>
  <si>
    <t xml:space="preserve">Выделенный в годовом графике срок  ремонта </t>
  </si>
  <si>
    <t xml:space="preserve">Заявленный в месячный график срок ремонта </t>
  </si>
  <si>
    <t>Разрешенный срок ремонта</t>
  </si>
  <si>
    <t>Примечания: 
вид ремонта, аварийная готовность</t>
  </si>
  <si>
    <t>Примечания:                   причина отказа или переноса сроков ремонта, с включением на ночь</t>
  </si>
  <si>
    <t>кол-во дней</t>
  </si>
  <si>
    <t>начало</t>
  </si>
  <si>
    <t>окон- чание</t>
  </si>
  <si>
    <t>начало (дата)</t>
  </si>
  <si>
    <t>окон- чание (дата)</t>
  </si>
  <si>
    <t>п</t>
  </si>
  <si>
    <t>Украина</t>
  </si>
  <si>
    <t>Ремонты не планируются</t>
  </si>
  <si>
    <t>В- ПМЭС</t>
  </si>
  <si>
    <t>ВПМЭС</t>
  </si>
  <si>
    <t>20</t>
  </si>
  <si>
    <t>Волжская ГЭС</t>
  </si>
  <si>
    <t>ГЭС</t>
  </si>
  <si>
    <t>Оборудование 800 кВ</t>
  </si>
  <si>
    <t>СП ППТ</t>
  </si>
  <si>
    <t>30</t>
  </si>
  <si>
    <t>Капитальный ремонт, а/г  ВЗ.</t>
  </si>
  <si>
    <t>ЮП ППТ</t>
  </si>
  <si>
    <t>Оборудование 500 кВ</t>
  </si>
  <si>
    <t>10Т</t>
  </si>
  <si>
    <t>Текущий ремонт, а/г ВЗ.</t>
  </si>
  <si>
    <t>ТР, устранение дефекта контактора РПН фазы "В"</t>
  </si>
  <si>
    <t>ТР, устранение дефекта затвора маслопровода системы охлаждения фазы С со сливом масла. 29.06.15-19.07.15.</t>
  </si>
  <si>
    <t>В-11</t>
  </si>
  <si>
    <t>Капитальный ремонт, а/г  6 ч.</t>
  </si>
  <si>
    <t>15.06.15-09.08.15</t>
  </si>
  <si>
    <t>Оборудование 220 кВ</t>
  </si>
  <si>
    <t>В-1Т</t>
  </si>
  <si>
    <t>Текущий ремонт, а/г 3 ч.</t>
  </si>
  <si>
    <t>C переводом на В-О1</t>
  </si>
  <si>
    <t>В-2Т</t>
  </si>
  <si>
    <t>C переводом на В-О2</t>
  </si>
  <si>
    <t>В-3Т</t>
  </si>
  <si>
    <t>В-6Т</t>
  </si>
  <si>
    <t>В-10Т</t>
  </si>
  <si>
    <t>Безопасное выполнение работ, а/г ВЗ</t>
  </si>
  <si>
    <t xml:space="preserve">Под 10Т. </t>
  </si>
  <si>
    <t>Под 10Т. 29.06.15-19.07.15.</t>
  </si>
  <si>
    <t>ОСШ 220кВ</t>
  </si>
  <si>
    <t>Текущий ремонт, а/г 6 ч.</t>
  </si>
  <si>
    <t>В-Д ПМЭС</t>
  </si>
  <si>
    <t>ВДПМЭС</t>
  </si>
  <si>
    <t>ВЛ 800 кВ</t>
  </si>
  <si>
    <t>29</t>
  </si>
  <si>
    <t>ВЛ 500 кВ</t>
  </si>
  <si>
    <t>25</t>
  </si>
  <si>
    <t>ВЛ 500 кВ Балашовская – Липецкая Западная с отпайкой на Нововоронежскую АЭС</t>
  </si>
  <si>
    <t xml:space="preserve">1. Средний ремонт ЛР-500 I сш ВЛ Балашовская - Липецкая Западная с отп. на НВАЭС, ЛР-500 II сш ВЛ Балашовская - Липецкая Западная с отп. на НВАЭС.
2. Текущий ремонт ТН-500 ВЛ Балашовская - Липецкая Западная с отп. на НВАЭС, ВЧЗ-500 ВЛ Балашовская - Липецкая Западная с отп. на НВАЭС (ф. А,В,С)
3. АГ=04:00 </t>
  </si>
  <si>
    <t>На ПС 500 кВ Балашовская</t>
  </si>
  <si>
    <t>ВЛ 500 кВ Балашовская – Фроловская</t>
  </si>
  <si>
    <t>1</t>
  </si>
  <si>
    <t>11</t>
  </si>
  <si>
    <t xml:space="preserve">КР: 1. Замена дефектных гасителей вибрации и разрядных рогов.
2. Замена дефектных распорок.
3. Замена дефектных изоляторов.
АГ=02:00. </t>
  </si>
  <si>
    <t xml:space="preserve">1. Средний ремонт ЛР-500 I сш ВЛ Балашовская - Фроловская, ЛР-500 II сш ВЛ Балашовская - Фроловская, текущий ремонт ТН-500 ВЛ Балашовская - Фроловская, ВЧЗ-500 ВЛ Балашовская - Фроловская (ф. А,В,С)                            
2. АГ=04:00 </t>
  </si>
  <si>
    <t xml:space="preserve"> Средний ремонт ЛР-500 кВ ВВ №503, ЛР-500 кВ ВВ №504, текущий ремонт ВЧЗ-500 кВ Балашовская (ф.А,В,С), КС-500 кВ Балашовская (ф.А,В,С)                                                                АГ=08:00</t>
  </si>
  <si>
    <t>На ПС 500 кВ Фроловская</t>
  </si>
  <si>
    <t>ВЛ 220 кВ</t>
  </si>
  <si>
    <t>22</t>
  </si>
  <si>
    <t>ВЛ 220 кВ Волжская ГЭС – Волжская №1</t>
  </si>
  <si>
    <t>24</t>
  </si>
  <si>
    <t xml:space="preserve">ТО: 1 Верховой осмотр ВЛ.                                              КР: 1. Замена дефектных изоляторов.  АГ=02:00. </t>
  </si>
  <si>
    <t>ВЛ 220 кВ Трубная – Волжская №2</t>
  </si>
  <si>
    <t>26</t>
  </si>
  <si>
    <t>1. Текущий ремонт ЛР 220 Трубная 2, ОР 220 Трубная 2, ВЧЗ 220 Трубная 2 (ф. A,В,С), КС 220 Трубная 2 (ф. А,В,С) 
АГ=02-00</t>
  </si>
  <si>
    <t>На ПС 220 кВ Волжская</t>
  </si>
  <si>
    <t>1. КР: Замена дефектных гасителей вибрации.                   2. Монтаж обводных гирлянд провода.                                                   АГ=02:00</t>
  </si>
  <si>
    <r>
      <t xml:space="preserve">1.Текущий ремонт: ВЧЗ-220-Волжская-2 (ф. А,В,С), КС-220-Волжская-2 (ф. А,В,С)
2. Средний ремонт ОР220-Волжская-2, ЛР220-Волжская-2 
</t>
    </r>
    <r>
      <rPr>
        <sz val="12"/>
        <rFont val="Times New Roman Cyr"/>
        <charset val="204"/>
      </rPr>
      <t>АГ=12:00.</t>
    </r>
  </si>
  <si>
    <t>На ПС 500 кВ Трубная</t>
  </si>
  <si>
    <t>ВЛ 220 кВ Трубная – ЭМК №2 (ВЛ 220 кВ ЭМК-2)</t>
  </si>
  <si>
    <r>
      <t xml:space="preserve">Текущий ремонт: ОР220-ЭМК-2, ЛР220-ЭМК-2
</t>
    </r>
    <r>
      <rPr>
        <sz val="12"/>
        <rFont val="Times New Roman Cyr"/>
        <charset val="204"/>
      </rPr>
      <t>АГ=02:00</t>
    </r>
  </si>
  <si>
    <t>окончание 03.07.15
На ПС 500 кВ Трубная</t>
  </si>
  <si>
    <t>ВЛ 220 кВ Фроловская - Арчеда №1</t>
  </si>
  <si>
    <t>2</t>
  </si>
  <si>
    <t>Под напряжением со стороны ПС 500 кВ Фроловская, в связи с выводом в ремонт I СШ-220 на ПС 220 кВ Арчеда для текущего ремонта ШР-220-Фроловская-1
АГ=02:00</t>
  </si>
  <si>
    <t>ВЛ 220 кВ Трубная – Волжская №1</t>
  </si>
  <si>
    <t>1. КР: Замена дефектных гасителей вибрации, разрядных рогов.
2. Монтаж дефектных изоляторов.
АГ=02:00</t>
  </si>
  <si>
    <t>1. Текущий ремонт ЛР 220 Трубная 1, ВЧЗ 220 Трубная 1 (ф. В,С), КС 220 Трубная 1 (ф. В,С)
АГ=02-00</t>
  </si>
  <si>
    <t>ВЛ 220 кВ Алюминиевая – Полунино</t>
  </si>
  <si>
    <t>15</t>
  </si>
  <si>
    <t>19</t>
  </si>
  <si>
    <t xml:space="preserve">КР: 1. Добавление изоляторов в гирлянды провода.                                                                                  АГ=02:00.   </t>
  </si>
  <si>
    <t>Работы выполнены в мае. Заявка № 2362</t>
  </si>
  <si>
    <t>ВЛ 220 кВ Петров Вал - Литейная</t>
  </si>
  <si>
    <t>4</t>
  </si>
  <si>
    <t xml:space="preserve">1.Текущий ремонт  ЛР-ВЛ-Петров Вал, СР-2-220.                          
АГ=02:00 ч </t>
  </si>
  <si>
    <t>На ПС 220 кВ Литейная</t>
  </si>
  <si>
    <t>ВЛ 220 кВ Волга – Кировская №1 с отпайкой на ПС Садовая</t>
  </si>
  <si>
    <t>Двухсторонний режим работы в связи с выводом в ремонт Iс-220 кВ на ПС 220 кВ Садовая
АГ-2ч</t>
  </si>
  <si>
    <t>По 10.07.15</t>
  </si>
  <si>
    <t>ВЛ 220 кВ Волга – Кировская №2
с отпайкой на ПС Садовая</t>
  </si>
  <si>
    <t>Двухсторонний режим работы в связи с выводом в ремонт IIс-220 кВ на ПС 220 кВ Садовая
АГ-2ч</t>
  </si>
  <si>
    <t>ВЛ 220 кВ Трубная – Владимировка №2</t>
  </si>
  <si>
    <t>9</t>
  </si>
  <si>
    <r>
      <t xml:space="preserve">Под напряжением со стороны ПС 500 кВ Трубная, в связи с выводом в ремонт </t>
    </r>
    <r>
      <rPr>
        <sz val="12"/>
        <rFont val="Times New Roman Cyr"/>
        <charset val="204"/>
      </rPr>
      <t>2СШ220 на ПС 2</t>
    </r>
    <r>
      <rPr>
        <sz val="12"/>
        <rFont val="Times New Roman Cyr"/>
        <family val="1"/>
        <charset val="204"/>
      </rPr>
      <t>20 кВ Владимировка для текущего ремонта ШР 220 присоединений.
АГ-2ч</t>
    </r>
  </si>
  <si>
    <t>Без отключения ВЛ</t>
  </si>
  <si>
    <t>ВЛ 110 кВ</t>
  </si>
  <si>
    <t>ВЛ 110 кВ Трубная – Маяк с отпайками (ВЛ 110 кВ №216)</t>
  </si>
  <si>
    <t>Текущий ремонт ОР110-216
АГ=02:00</t>
  </si>
  <si>
    <t>ВЛ 110 кВ Головная-Кислово (ВЛ 110 кВ №283)</t>
  </si>
  <si>
    <t>1.Текущий ремонт  ОР-283Л-110, ЛР-283Л-110
АГ=02-00</t>
  </si>
  <si>
    <t>На ПС 220 кВ Головная               Запитать 1 СШ ПС 110 кВ Палласовка от СЭ. Переток до 25 МВт.</t>
  </si>
  <si>
    <t>ВЛ 110 кВ Гумрак – Молзавод с отпайками (ВЛ 110 кВ №9)</t>
  </si>
  <si>
    <t>18</t>
  </si>
  <si>
    <t xml:space="preserve">Профилактические испытания и техническое обслуживание КС-110 ЛЭП №9 (ф.А,В). АГ-3ч.                               </t>
  </si>
  <si>
    <r>
      <t xml:space="preserve">На ПС 220 кВ Гумрак.                     </t>
    </r>
    <r>
      <rPr>
        <b/>
        <sz val="12"/>
        <rFont val="Times New Roman Cyr"/>
        <charset val="204"/>
      </rPr>
      <t>Отказ по режиму работы энергорайонов "Волгоград  Центр" и "Волгоград  Север"</t>
    </r>
  </si>
  <si>
    <t>ВЛ 110 кВ Гумрак – Котлубань с отпайками (ВЛ 110 кВ №51)</t>
  </si>
  <si>
    <t xml:space="preserve">Текущий ремонт КС-110 ЛЭП №51 (ф.А,С), ВЧЗ-110 ЛЭП №51 (ф.А,С).      АГ-3ч.                               </t>
  </si>
  <si>
    <t>На ПС 220 кВ Гумрак</t>
  </si>
  <si>
    <t>ВЛ 110 кВ  Заливская - Цимлянская (ВЛ 110 кВ № 91)</t>
  </si>
  <si>
    <t>Текущий ремонт ОР ВЛ №91, ЛР ВЛ №91, КС ВЛ № 91 (ф. В), ВЧЗ ВЛ № 91 (ф. В) АГ=2ч.</t>
  </si>
  <si>
    <t>На ПС 220 кВ Заливская</t>
  </si>
  <si>
    <t>ВЛ 110 кВ Приморская – Никольская (ВЛ 110 кВ №279</t>
  </si>
  <si>
    <t>16</t>
  </si>
  <si>
    <t>1. Текущий ремонт ЛР-279Л-110, ОР-279Л-110
2. Текущий ремонт ВЧЗ, КС
АГ=02-00</t>
  </si>
  <si>
    <t>На ПС 220 кВ Приморская</t>
  </si>
  <si>
    <t>ВЛ 110 кВ Садовая – ПП М. Горького с отпайкой на ПС М. Горького (ВЛ 110 кВ №71)</t>
  </si>
  <si>
    <t>Текущий ремонт КС ВЛ №71(ф.А) АГ=01:00</t>
  </si>
  <si>
    <t>На ПС 220 кВ Садовая</t>
  </si>
  <si>
    <t>ВЛ 110 кВ Северная – ВГТЗ-1 №2 с отпайками (ВЛ 110 кВ №16)</t>
  </si>
  <si>
    <t>09</t>
  </si>
  <si>
    <t xml:space="preserve">
Разрезание ВЛ №16 на линейном портале (вывод ВЛ для безопасности работ по замене стоек портала)                                                               </t>
  </si>
  <si>
    <t>На ПС 220 кВ Северная</t>
  </si>
  <si>
    <t xml:space="preserve">
Соединение ВЛ №16 на линейном портале                                                           </t>
  </si>
  <si>
    <t>ВЛ 110 кВ Северная – ВГТЗ-1 №1 с отпайками (ВЛ 110 кВ №15)</t>
  </si>
  <si>
    <t>10</t>
  </si>
  <si>
    <t xml:space="preserve">
Разрезание ВЛ №15 на линейном портале (вывод ВЛ для безопасности работ по замене стоек портала)                                                               </t>
  </si>
  <si>
    <t xml:space="preserve">
Соединение ВЛ №15 на линейном портале                                                           </t>
  </si>
  <si>
    <t>ВЛ 110 кВ Северная – ЗКО-1 №2 с отпайками (ВЛ 110 кВ №18)</t>
  </si>
  <si>
    <t>17</t>
  </si>
  <si>
    <t xml:space="preserve">
Разрезание ВЛ №18 на линейном портале (вывод ВЛ для безопасности работ по замене стоек портала)                                                               </t>
  </si>
  <si>
    <t>ВЛ 110 кВ Северная – ЗКО-1 №1 с отпайками (ВЛ 110 кВ №17)</t>
  </si>
  <si>
    <t xml:space="preserve">
Разрезание ВЛ №17 на линейном портале (вывод ВЛ для безопасности работ по замене стоек портала)                                                               </t>
  </si>
  <si>
    <t xml:space="preserve">АГ=02:00ч
1.Текущий ремонт ЛР-110  ВЛ №16
2. Текущий ремонт ВЧЗ-110 кВ ВЛ №16 (ф.В), ФП ВЛ №16.
3.Текущий ремонт ВЧЗ-110 кВ ВЛ №16 (ф.В)                                                           </t>
  </si>
  <si>
    <t>с 29.06.15 по 01.07.15 
На ПС 220 кВ Северная</t>
  </si>
  <si>
    <t>ПС 500 кВ</t>
  </si>
  <si>
    <t>пс</t>
  </si>
  <si>
    <t>ПС 500 кВ Балашовская</t>
  </si>
  <si>
    <t>АТ-1</t>
  </si>
  <si>
    <t xml:space="preserve">1. Текущий ремонт АТ-1, КРУН - 10кВ   АТ-1, ТТ-500 АТ-1, ТН-10 АТ-1
2. Средний ремонт с заменой ОСИ ШР-500 АТ-1 
3. П.И. АТ-1, ОПН-500 АТ-1, ОПН-110 АТ-1, ОПН-10 АТ-1, ТН-10 АТ-1, кабель 10 кВ, РБА-10
4. ТО РЗиА   
 АГ=04:00 </t>
  </si>
  <si>
    <t>ВВ-110 АТ-1</t>
  </si>
  <si>
    <t xml:space="preserve">1. Текущий ремонт ВВ-110 АТ-1, ТТ-110 АТ-1         
2. ТО РЗиА         
3. АГ=ВЗ </t>
  </si>
  <si>
    <t>I сш 500</t>
  </si>
  <si>
    <t>Для ввода АТ-1</t>
  </si>
  <si>
    <t>8</t>
  </si>
  <si>
    <t xml:space="preserve">1. Средний ремонт ШР-500 Iсш всех присоединений, ТН-500 I сш, ШО-500, средний ремонт с заменой ОСИ ШР-500 АТ-1      
2. АГ=04:00 </t>
  </si>
  <si>
    <t>ВВ-500 I сш ВЛ Балашовская - Липецкая Западная с отп. на НВАЭС</t>
  </si>
  <si>
    <t>1. Средний ремонт ШР-500 I сш ВЛ Балашовская - Липецкая Западная с отп. на НВАЭС                             
2. ТО РЗиА                          
3. АГ=04:00
4. Замер Rпер. ВВ 500 1сш</t>
  </si>
  <si>
    <t>ВВ-500 I сш ВЛ Балашовская - Фроловская</t>
  </si>
  <si>
    <t>1. Средний ремонт ШР-500 I сш ВЛ Балашовская - Фроловская                              
2. ТО РЗиА                          
3. АГ=04:00</t>
  </si>
  <si>
    <t>ВВ-500 I сш ВЛ Балашовская - Волга</t>
  </si>
  <si>
    <t>1. Средний ремонт ШР-500 I сш ВЛ Балашовская - Волга                           
2. ТО РЗиА                          
3. АГ=04:00</t>
  </si>
  <si>
    <t>ВВ-500 I сш ВЛ Балашовская - Липецкая Восточная</t>
  </si>
  <si>
    <t>1. Средний ремонт ШР-500 I сш ВЛ Балашовская - Липецкая Восточная                            
2. ТО РЗиА                          
3. АГ=04:00</t>
  </si>
  <si>
    <t>ТН-220 I сш</t>
  </si>
  <si>
    <t>1. ТО РЗиА 
2. АГ=02:00</t>
  </si>
  <si>
    <t>1. Средний ремонт ЛР-500 I сш ВЛ Балашовская - Липецкая Западная с отп. на НВАЭС, ЛР-500 II сш ВЛ Балашовская - Липецкая Западная с отп. на НВАЭС.
2. Текущий ремонт ТН-500 ВЛ Балашовская - Липецкая Западная с отп. на НВАЭС, ВЧЗ-500 ВЛ Балашовская - Липецкая Западная с отп. на НВАЭС (ф. А,В,С)
3. АГ=04:00</t>
  </si>
  <si>
    <t xml:space="preserve">1. Средний ремонт ЛР-500 I сш ВЛ Балашовская - Липецкая Западная с отп. на НВАЭС
2. АГ=04:00 </t>
  </si>
  <si>
    <t>ВВ-500 II сш ВЛ Балашовская - Липецкая Западная с отп. на НВАЭС</t>
  </si>
  <si>
    <t>21</t>
  </si>
  <si>
    <t>1. Средний ремонт ЛР-500 II сш ВЛ Балашовская - Липецкая Западная с отп. на НВАЭС, текущий ремонт ВВ-500 II сш ВЛ Балашовская - Липецкая Западная с отп. на НВАЭС, ТТ-500 II сш ВЛ Балашовская - Липецкая Западная с отп. на НВАЭС            
2. АГ=04:00</t>
  </si>
  <si>
    <t xml:space="preserve">1. Текущий ремонт ТТ-500 I сш ВЛ Балашовская - Фроловская, средний ремонт ЛР-500 I сш ВЛ Балашовская - Фроловская                       
2. АГ=04:00 </t>
  </si>
  <si>
    <t>ВВ-500 II сш ВЛ Балашовская - Фроловская</t>
  </si>
  <si>
    <t xml:space="preserve">1. Текущий ремонт ВВ-500 II сш ВЛ Балашовская - Фроловская, ТТ-500 II сш ВЛ Балашовская - Фроловская, средний ремонт ЛР-500 II сш ВЛ Балашовская - Фроловская                         
2. АГ=04:00 </t>
  </si>
  <si>
    <t>ПС 500 кВ Фроловская</t>
  </si>
  <si>
    <t xml:space="preserve">ВВ-500 кВ №504 </t>
  </si>
  <si>
    <t>Средний ремонт  ЛР-500 кВ ВВ №504
АГ=08:00</t>
  </si>
  <si>
    <t>ВВ-500 кВ №503</t>
  </si>
  <si>
    <t>Средний ремонт ЛР-500 кВ ВВ №503
АГ=08:00</t>
  </si>
  <si>
    <t>Текущий ремонт ВВ-500 кВ №504, ТТ-500 кВ ВВ №504
АГ=08:00</t>
  </si>
  <si>
    <t>28</t>
  </si>
  <si>
    <t>Текущий ремонт ВВ-500 кВ №503,ТТ-500 кВ ВВ №503, ШО ячейки ВВ-500 кВ №503
АГ=08:00</t>
  </si>
  <si>
    <t>ПС 500 кВ Волга</t>
  </si>
  <si>
    <t>АТ-2</t>
  </si>
  <si>
    <t>АГ=06:00ч.(с 8 по 30 АГ=ВЗ)
1.Текущий ремонт АТ-2, Т-2, ОПН-10 кВ АТ-2, ОПН-220 кВ АТ-2, ОПН-500 кВ АТ-2, КРУН-10 кВ АТ-2, РБА-10 кВ АТ-2, ТН-10 кВ АТ-2
2. Замена ГР-500 кВ АТ-2
3. Ошиновка ТН-500 кВ АТ-2.</t>
  </si>
  <si>
    <t>Резервная фаза АТ: «Фаза Джемпер»</t>
  </si>
  <si>
    <t xml:space="preserve">АГ-6 ч (с 15 по 19 АГ-ВЗ)
1.Текущий ремонт АТ Джемпер, ОПН-10, ОПН-220, ОПН-500, РП-220, РП-110 ВЛ В ГЭС-Волга
2.Средний ремонт РП-500, РП-110 В-Южная, РП-110 Балашовская-В </t>
  </si>
  <si>
    <t>ОСШ-220 кВ</t>
  </si>
  <si>
    <t>АГ=ВЗ.
1.Средний ремонт РП-500 кВ.</t>
  </si>
  <si>
    <t>II СШ-500 кВ</t>
  </si>
  <si>
    <t>АГ=00:30ч.
Кратковременно для ввода АТ-2.</t>
  </si>
  <si>
    <t>3</t>
  </si>
  <si>
    <t>АГ=ВЗ.
1.Средний ремонт ШР-500 кВ ВВ №32 (целевая программа ОСИ).
2. Замена ГР-500 кВ АТ-2</t>
  </si>
  <si>
    <t>ВВ-32</t>
  </si>
  <si>
    <t>АГ=ВЗ.
1.Средний ремонт  ШР-500 кВ ВВ №32 (целевая программа ОСИ)</t>
  </si>
  <si>
    <t>ВВ-220 кВ АТ-2</t>
  </si>
  <si>
    <t>АГ=03:00ч.
1.Текущий ремонт ВВ-220 кВ АТ-2, ТТ-220 кВ ВВ АТ-2.</t>
  </si>
  <si>
    <t>ПС 500 кВ Трубная</t>
  </si>
  <si>
    <t>Р1-500</t>
  </si>
  <si>
    <t>1.Текущий ремонт и профиспытания: Р1-500, ОПН500-Р1
АГ=12:00.</t>
  </si>
  <si>
    <t xml:space="preserve">ВВ500-Р1 </t>
  </si>
  <si>
    <t>Опробование синхронизатора RPH ВВ500-Р1 
АГ=12:00.</t>
  </si>
  <si>
    <t>ОВВ-110</t>
  </si>
  <si>
    <t>1.Техническое обслуживание комплекта защит ОВВ-110 (ДЗ, ТЗНП) (ЭПЗ-1636), вторичных цепей ТТ1-110-ОВВ, ТТ2-110-ОВВ
2.Техническое обслуживание комплекта автоматики ОВВ-110 (АПВ,АУВ)
АГ=ВЗ</t>
  </si>
  <si>
    <t>ОСШ 110</t>
  </si>
  <si>
    <r>
      <t xml:space="preserve">Текущий ремонт :
1) ТН110-ОСШ ф «В»
2)верховой осмотр порталов, замена "0", снятие гнёзд с порталов.                                    
</t>
    </r>
    <r>
      <rPr>
        <sz val="12"/>
        <rFont val="Times New Roman Cyr"/>
        <charset val="204"/>
      </rPr>
      <t>АГ=02:00</t>
    </r>
  </si>
  <si>
    <t>1 СШ 500 кВ</t>
  </si>
  <si>
    <t>Кратковременно для вывода в ремонт АТ-1 
АГ-00:30</t>
  </si>
  <si>
    <t>Кратковременно для ввода в работу АТ-1 
АГ-00:30</t>
  </si>
  <si>
    <t xml:space="preserve">АТ-1 </t>
  </si>
  <si>
    <r>
      <t xml:space="preserve">Регулировка давления во вводах
</t>
    </r>
    <r>
      <rPr>
        <sz val="12"/>
        <rFont val="Times New Roman Cyr"/>
        <charset val="204"/>
      </rPr>
      <t>АГ=12:00.</t>
    </r>
  </si>
  <si>
    <t>ВВ220-Волжская-2</t>
  </si>
  <si>
    <r>
      <t xml:space="preserve">1.Текущий ремонт: ВВ220-Волжская-2, ТТ220-Волжская-2
2. Средний ремонт ЛР220-Волжская-2 
</t>
    </r>
    <r>
      <rPr>
        <sz val="12"/>
        <rFont val="Times New Roman Cyr"/>
        <charset val="204"/>
      </rPr>
      <t>АГ=12:00.</t>
    </r>
  </si>
  <si>
    <t>с 22.06 - 25.06 через ОВ 220</t>
  </si>
  <si>
    <t>ОСШ 220</t>
  </si>
  <si>
    <r>
      <t xml:space="preserve">1.Средний ремонт ОР220-Волжская-2
</t>
    </r>
    <r>
      <rPr>
        <sz val="12"/>
        <rFont val="Times New Roman Cyr"/>
        <charset val="204"/>
      </rPr>
      <t>АГ=12:00.</t>
    </r>
  </si>
  <si>
    <t xml:space="preserve">АТ-4 </t>
  </si>
  <si>
    <r>
      <t xml:space="preserve">1. Текущий ремонт ОР110-АТ-4
</t>
    </r>
    <r>
      <rPr>
        <sz val="12"/>
        <rFont val="Times New Roman Cyr"/>
        <charset val="204"/>
      </rPr>
      <t>АГ=12:00.</t>
    </r>
  </si>
  <si>
    <t>ВВ110-АТ-4</t>
  </si>
  <si>
    <t>1. Текущий ремонт ВВ110-АТ-4
АГ=12:00</t>
  </si>
  <si>
    <t>ВВ220-АТ-4</t>
  </si>
  <si>
    <r>
      <t xml:space="preserve">Средний ремонт ВВ220-АТ-4
</t>
    </r>
    <r>
      <rPr>
        <sz val="12"/>
        <rFont val="Times New Roman Cyr"/>
        <charset val="204"/>
      </rPr>
      <t>АГ=ВЗ</t>
    </r>
  </si>
  <si>
    <t>Текущий ремонт ОР110-АТ-4, ОР110-216
АГ=02:00</t>
  </si>
  <si>
    <t xml:space="preserve">ВВ11-500 </t>
  </si>
  <si>
    <r>
      <t xml:space="preserve">Текущий ремонт: ВВ11-500, ТТ500-ВВ11
</t>
    </r>
    <r>
      <rPr>
        <sz val="12"/>
        <rFont val="Times New Roman Cyr"/>
        <charset val="204"/>
      </rPr>
      <t>АГ=12:00</t>
    </r>
  </si>
  <si>
    <t>Р2-500</t>
  </si>
  <si>
    <t>1.Текущий ремонт и профиспытания: Р2-500, ОПН 500-Р2
АГ=12:00.</t>
  </si>
  <si>
    <t>окончание 03.07.15</t>
  </si>
  <si>
    <t xml:space="preserve">ВВ500-Р2 </t>
  </si>
  <si>
    <t>1.Текущий ремонт: ВВ500-Р2 
АГ=12:00.</t>
  </si>
  <si>
    <t>ВВ220-ЭМК-2</t>
  </si>
  <si>
    <r>
      <t xml:space="preserve">Текущий ремонт: ВВ220-ЭМК-2, ТТ220-ЭМК-2, ЛР220-ЭМК-2
</t>
    </r>
    <r>
      <rPr>
        <sz val="12"/>
        <rFont val="Times New Roman Cyr"/>
        <charset val="204"/>
      </rPr>
      <t>АГ=12:00.</t>
    </r>
  </si>
  <si>
    <r>
      <t xml:space="preserve">Средний ремонт: ОР220-ЭМК-2
</t>
    </r>
    <r>
      <rPr>
        <sz val="12"/>
        <rFont val="Times New Roman Cyr"/>
        <charset val="204"/>
      </rPr>
      <t>АГ=02:00</t>
    </r>
  </si>
  <si>
    <t>ТН220-2СШ</t>
  </si>
  <si>
    <t>В резерв для предотвращения феррорезонанса при выводе в ремонт ВЛ 220 кВ Трубная – ЭМК №2 (ВЛ 220 кВ ЭМК-2)</t>
  </si>
  <si>
    <t>2 СШ 500 кВ</t>
  </si>
  <si>
    <t>Кратковременно для ввода в работу АТ-2 
АГ-00:30</t>
  </si>
  <si>
    <t xml:space="preserve">АТ-2 </t>
  </si>
  <si>
    <t>Текущий ремонт АТ-2, ТР10АТ2, ТН10АТ2, ШР10-ТН-АТ2,ОПН220АТ2, ОПН500АТ2,ОПН10АТ2, шины 10 кВ10, ТР500-АТ-2, ТТ500-АТ-2, ОР220-АТ-2, ТР220-АТ-2
2) Замена "0" на ошиновках 220/500 АТ-2
3)снятие гнезд с порталов
4)ПИ АТ-2 
АГ=04:00</t>
  </si>
  <si>
    <t>начало 05.05</t>
  </si>
  <si>
    <t>ПС 500 кВ Южная</t>
  </si>
  <si>
    <t>ОПН-500</t>
  </si>
  <si>
    <t>АГ= 02-00
Текущий  ремонт ОПН-500</t>
  </si>
  <si>
    <t>ВВ-12</t>
  </si>
  <si>
    <t>АГ= 08-00
Текущий  ремонт ВВ-12 и ТТ ВВ 12;</t>
  </si>
  <si>
    <t>ВВ-11</t>
  </si>
  <si>
    <t>АГ= 04-00
Текущий  ремонт ВВ-11 и ТТ ВВ 11</t>
  </si>
  <si>
    <t>Р-500</t>
  </si>
  <si>
    <t>12</t>
  </si>
  <si>
    <t>1.Текущий ремонт и профиспытания Р-500, ОПН 500 Р 500. 
2.ТО УРЗА 
АГ= 08-00</t>
  </si>
  <si>
    <t>до 11.07.2015</t>
  </si>
  <si>
    <t>ВВ Р-500</t>
  </si>
  <si>
    <t>5</t>
  </si>
  <si>
    <t>1.Текущий  ремонт ВВ Р-500.
2. ТО УРЗА
АГ= время заявки</t>
  </si>
  <si>
    <t>до 04.07.2015</t>
  </si>
  <si>
    <t>ПС 220 кВ</t>
  </si>
  <si>
    <t>ПС 220 кВ Алюминиевая</t>
  </si>
  <si>
    <t>В-1-220 Волжская ГЭС №2</t>
  </si>
  <si>
    <t>Текущий ремонт  В-1-220 Волжская ГЭС №2, ТТ-1-220 Волжская ГЭС №2. АГ=01:00.</t>
  </si>
  <si>
    <t>В-2-220 Волжская ГЭС №2</t>
  </si>
  <si>
    <t>6</t>
  </si>
  <si>
    <t>Текущий ремонт В-2-220 Волжская ГЭС №2, ТТ-2-220 Волжская ГЭС №2. АГ=01:00.</t>
  </si>
  <si>
    <t>Т-2</t>
  </si>
  <si>
    <r>
      <t>Текущий ремонт Т-2, Регулировочного трансформатора Т-2, Вольтодобавочного трансформатора Т-2, ТР 220 Т-2</t>
    </r>
    <r>
      <rPr>
        <sz val="12"/>
        <color indexed="1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
АГ=01:00.</t>
    </r>
  </si>
  <si>
    <t>до 10.07.2015</t>
  </si>
  <si>
    <t>В-1-220 Т-2</t>
  </si>
  <si>
    <t>Текущий ремонт В-1-220 Т-2, ТТ-1-220 Т-2, ТР-1-220 Т-2.
АГ=01:00.</t>
  </si>
  <si>
    <t>В-2-220 Т-2</t>
  </si>
  <si>
    <t>Текущий ремонт В-2-220 Т-2, ТТ-2-220 Т-2, ТР-2-220 Т-2.
АГ=01:00.</t>
  </si>
  <si>
    <t>ПС 220 кВ Андреановская</t>
  </si>
  <si>
    <t>Ремонты не планируютися</t>
  </si>
  <si>
    <t>ПС 220 кВ Арчеда</t>
  </si>
  <si>
    <t>Текущий ремонт АТ-1, ШР-220-АТ-1, ОД-220 АТ-1
АГ= 03-00</t>
  </si>
  <si>
    <t>МВ-110 АТ-1</t>
  </si>
  <si>
    <t>Текущий ремонт МВ-110 АТ-1 
АГ= 02-00</t>
  </si>
  <si>
    <t>I СШ-220</t>
  </si>
  <si>
    <t>Текущий ремонт ШР-1-220 ОМВ, ШР-1- 220-СМВ, ШР-220-АТ-1, ШР-220-Фроловская-1, ШР-220-Сатаровская, ШРТН-1-220 кВ
АГ= 03-00</t>
  </si>
  <si>
    <t>ТН-I-220</t>
  </si>
  <si>
    <t>Текущий ремонт ШРТН-1-220 кВ, ТН-I-220 
АГ= 03-00</t>
  </si>
  <si>
    <t>МВ-220-Сатаровская</t>
  </si>
  <si>
    <t>Текущий ремонт ШР-220-Сатаровская
АГ= 02-00</t>
  </si>
  <si>
    <t>с 02.06.15 по 11.06.2015 на ОМВ-220</t>
  </si>
  <si>
    <t>СМВ-220</t>
  </si>
  <si>
    <t>Текущий ремонт СМВ-220, ШР-1- 220-СМВ
АГ= 02-00</t>
  </si>
  <si>
    <t>МВ-220-Фроловская-1</t>
  </si>
  <si>
    <t xml:space="preserve">Текущий ремонт ШР-220-Фроловская-1
АГ= 02-00                 </t>
  </si>
  <si>
    <t>ОМВ-220</t>
  </si>
  <si>
    <t>Текущий ремонт ШР-1-220 ОМВ 
АГ= 02-00</t>
  </si>
  <si>
    <t>I СШ-110</t>
  </si>
  <si>
    <t>Текущий ремонт ШР 1-110 №557, ШР 1-110 №525, ШР 1-110 №526, ШР 1-110 №555, ШР 1-110 №554, ШР 1-110 №519, ШР 1-110 Завод-1, ШР 1-110 Завод-2, ШР 1-110 Завод-3, ШР 1-110 Завод-4, ШР 1-110 ШСВГ, ШР 1-110 ОМВ, ШР-ТН1-110  
АГ= 02-00</t>
  </si>
  <si>
    <t>ШСВГ 110</t>
  </si>
  <si>
    <t xml:space="preserve">Текущий ремонт ШР 1-110 ШСВГ
АГ= 02-00                         </t>
  </si>
  <si>
    <t>ТН-I-110</t>
  </si>
  <si>
    <t xml:space="preserve">Текущий ремонт ШР-ТН1-110, ТН-I-110
АГ= 02-00                           </t>
  </si>
  <si>
    <t>ОМВ-110</t>
  </si>
  <si>
    <t>Текущий ремонт ШР 1-110 ОМВ.
АГ= 02-00</t>
  </si>
  <si>
    <t>МВ-ЛЭП-557</t>
  </si>
  <si>
    <t>Текущий ремонт ШР 1-110 №557.
АГ= 02-00</t>
  </si>
  <si>
    <t>МВ-ЛЭП-525</t>
  </si>
  <si>
    <t>Текущий ремонт ШР 1-110 №525.
АГ= 02-00</t>
  </si>
  <si>
    <t>ВГ-ЛЭП-554</t>
  </si>
  <si>
    <t>Текущий ремонт ШР 1-110 №554.
АГ= 02-00</t>
  </si>
  <si>
    <t>ВГ-ЛЭП-519</t>
  </si>
  <si>
    <t>Текущий ремонт ШР 1-110 №519.
АГ= 02-00</t>
  </si>
  <si>
    <t>Включить в работу для питания ВЛ 110 кВ Арчеда-Заводская №4 (ВЛ 110 кВ Заводская-4), в связи с выводом в ремонт МВ-ЛЭП-Зав-4 для текущего ремонта ШР 1-110 Завод-4
АГ= 02-00</t>
  </si>
  <si>
    <t>Включить в работу для питания ВЛ 110 кВ Арчеда-Заводская №3 (ВЛ 110 кВ Заводская-3), в связи с выводом в ремонт МВ-ЛЭП-Зав-3 для текущего ремонта ШР 1-110 Завод-3
АГ= 02-00</t>
  </si>
  <si>
    <t>Включить в работу для питания ВЛ 110 кВ Арчеда-Паника с отпайкой на ПС Заречная (ВЛ 110 № 526), в связи с выводом в ремонт МВ-ЛЭП-526 для текущего ремонта ШР 1-110 №526
АГ= 02-00</t>
  </si>
  <si>
    <t>В-ЛЭП-555</t>
  </si>
  <si>
    <t>Средний ремонт ШР 1-110 №555
АГ= 02-00</t>
  </si>
  <si>
    <t>Включить в работу для питания ВЛ 110 кВ Арчеда-Заводская №1 (ВЛ 110 кВ Заводская-1), в связи с выводом в ремонт МВ-ЛЭП-Зав-1 для текущего ремонта ШР 1-110 Завод-1
АГ= 02-00</t>
  </si>
  <si>
    <t>Включить в работу для питания ВЛ 110 кВ Арчеда-Заводская №2 (ВЛ 110 кВ Заводская-2), в связи с выводом в ремонт МВ-ЛЭП-Зав-2 для текущего ремонта ШР 1-110 Завод-2
АГ= 02-00</t>
  </si>
  <si>
    <t>ПС 220 кВ Астаховская</t>
  </si>
  <si>
    <t>ПС 220 кВ Волжская</t>
  </si>
  <si>
    <t>В-203Л-110</t>
  </si>
  <si>
    <t>1.Текущий ремонт В-203Л-110.
2. Проверка РЗиА
АГ=03-00</t>
  </si>
  <si>
    <t xml:space="preserve">По 03.07.15
Через ОВ-110
</t>
  </si>
  <si>
    <t xml:space="preserve">В 220 Трубная 1 </t>
  </si>
  <si>
    <t>1. Текущий ремонт В 220 Трубная 1, ТТ 220 Трубная 1 
2. Проверка РЗиА.
АГ=03-00</t>
  </si>
  <si>
    <t>С 01.07 по 03.07.2015 ВЛ 220 кВ Трубная - Волжская №1 через ОВ-220</t>
  </si>
  <si>
    <t xml:space="preserve">В 220 Юбилейная </t>
  </si>
  <si>
    <t>1. Текущий ремонт В 220 Юбилейная, ТТ 220 Юбилейная
2. Проверка РЗиА.
АГ=03-00</t>
  </si>
  <si>
    <t>Через ОВ-220</t>
  </si>
  <si>
    <t>ОВ 220</t>
  </si>
  <si>
    <t>1. Текущий ремонт ОВ 220
2. Проверка РЗиА.
АГ=03-00</t>
  </si>
  <si>
    <t>2СШ110кВ</t>
  </si>
  <si>
    <t>1. Текущий ремонт ШР2 присоединений.
2. Верховой осмотр
3. Средний ремонт ШР2 присоединений
АГ=04-00</t>
  </si>
  <si>
    <t>По 31.07.15</t>
  </si>
  <si>
    <t xml:space="preserve">ТНII-110   </t>
  </si>
  <si>
    <t>1. Текущий ремонт ШР-ТН2-110.
2. Проверка РЗиА
АГ=03-00</t>
  </si>
  <si>
    <t>В-262Л-110</t>
  </si>
  <si>
    <t>1. Средний ремонт ШР2-262Л-110
АГ=ВЗ</t>
  </si>
  <si>
    <t>ШСВ-110</t>
  </si>
  <si>
    <t>1. Текущий ремонт ШСВ-110
2. Текущий ремонт ШР2-ШСВ-110, ТТ-ШСВ-110
АГ=03-00</t>
  </si>
  <si>
    <t>1. Текущий ремонт ЛР 220 Трубная 1 
АГ=02-00</t>
  </si>
  <si>
    <t xml:space="preserve">В 220 Трубная 2 </t>
  </si>
  <si>
    <t>1. Текущий ремонт ЛР 220 Трубная 2
АГ=02-00</t>
  </si>
  <si>
    <t>1. Текущий ремонт ОР 220 Трубная 2</t>
  </si>
  <si>
    <t>ПС 220 кВ Головная</t>
  </si>
  <si>
    <t>ОСШ-110</t>
  </si>
  <si>
    <t>1.Текущий ремонт  ОР-222Л-110, ОР-221Л-110
АГ=02-00</t>
  </si>
  <si>
    <t>ОВ-110</t>
  </si>
  <si>
    <t>1.Текущий ремонт ШР1-ОВ-110, ШР2-ОВ-110
АГ=02-00</t>
  </si>
  <si>
    <t>Запитать 1 СШ ПС 110 кВ Палласовка от СЭ. Переток до 25 МВт.</t>
  </si>
  <si>
    <t>1СШ110</t>
  </si>
  <si>
    <t>1.Текущий ремонт ШР1-ОВ-110
АГ=02-00</t>
  </si>
  <si>
    <t>2СШ110</t>
  </si>
  <si>
    <t>1.Текущий ремонт ШР2-ОВ-110
АГ=02-00</t>
  </si>
  <si>
    <t>1.Текущий ремонт ОР-283Л-110, Текущий ремонт  ШР-СП-110
АГ=02-00</t>
  </si>
  <si>
    <t>В-283Л-110</t>
  </si>
  <si>
    <t>Текущий ремонт ЛР-283Л-110
АГ=02:00</t>
  </si>
  <si>
    <t>ПС 220 кВ Гумрак</t>
  </si>
  <si>
    <t>ВВ-110 ЛЭП №4</t>
  </si>
  <si>
    <t xml:space="preserve">Текущий ремонт ВВ-110 ЛЭП №4, ТТ ВВ-110 ЛЭП №4.      АГ-12ч.                               </t>
  </si>
  <si>
    <t>Через ОВВ-110</t>
  </si>
  <si>
    <t>ВВ-110 ЛЭП №9</t>
  </si>
  <si>
    <t xml:space="preserve">Текущий ремонт ВВ-110 ЛЭП №9, ТТ ВВ-110 ЛЭП №9.      АГ-12ч.                               </t>
  </si>
  <si>
    <t>Отказ по режиму работы энергорайонов "Волгоград Центр" и "Волгоград Север"</t>
  </si>
  <si>
    <t>ВВ-110 ЛЭП №51</t>
  </si>
  <si>
    <t xml:space="preserve">Текущий ремонт ВВ-110 ЛЭП №51.      АГ-12ч.                               </t>
  </si>
  <si>
    <t>ПС 220 кВ Заливская</t>
  </si>
  <si>
    <t>Iс-110 кВ</t>
  </si>
  <si>
    <t>Текущий ремонт ШР Iс ВЛ №91,  ШР Iс ВЛ №93, ШР ТН IС 110, ШР Iс ОВ 110, ОПН Iс 110 
АГ=2ч.</t>
  </si>
  <si>
    <t xml:space="preserve">ТН Iс 110 </t>
  </si>
  <si>
    <t>Текущий ремонт ТН Iс 110, ШР ТН IС 110
АГ=2ч.</t>
  </si>
  <si>
    <t>ОВ110</t>
  </si>
  <si>
    <t>Текущий ремонт ШР Iс ОВ 110
АГ=2ч.</t>
  </si>
  <si>
    <t>Текущий ремонт ОР ВЛ №91
АГ=2ч.</t>
  </si>
  <si>
    <t xml:space="preserve">В ВЛ-110 кВ № 91 </t>
  </si>
  <si>
    <t>7</t>
  </si>
  <si>
    <t>Текущий ремонт ШР Iс ВЛ №91, ЛР ВЛ №91, В ВЛ-110 кВ № 91, ТТ ВЛ № 91
Проф. восстановление РЗА и в/к ТТ ВЛ № 91
АГ=4ч.</t>
  </si>
  <si>
    <t>ПС 220 кВ Кировская</t>
  </si>
  <si>
    <t>Ремонты не планируются.</t>
  </si>
  <si>
    <t>ПС 220 кВ Котельниково</t>
  </si>
  <si>
    <t>АТ- 4</t>
  </si>
  <si>
    <t>Замена АТ- 4 и РЗА
АГ=ВЗ</t>
  </si>
  <si>
    <t xml:space="preserve">с 5 мая по 30 августа. Замкнутое состояние транзита 110 кВ Котельниково – Жуковская – Стройбаза-1 – ВдПТФ – Волгодонская ТЭЦ-2.                                С расшиновкой шлейфов от АТ-4 на IV с 220 кВ </t>
  </si>
  <si>
    <t>ПС 220 кВ Красноармейская</t>
  </si>
  <si>
    <t>ОВВ 110</t>
  </si>
  <si>
    <t>Текущий ремонт ОВВ 110
АГ=02:00 ч</t>
  </si>
  <si>
    <t>ПС 220 кВ Красный Яр</t>
  </si>
  <si>
    <t>1СШ-110</t>
  </si>
  <si>
    <t>13</t>
  </si>
  <si>
    <t xml:space="preserve">1. Средний ремонт ШР-1-110-Т-3, ШР-1-ВЛ-401, ШР-1-ВЛ-403, ШР-1-ВЛ-405, ШР-1-ОВ-110, ШР-1-ШСВ-110, ШР-ТН-1-110, РВС-110-1СШ.
 АГ=02:00 ч </t>
  </si>
  <si>
    <t>С переводом всех присоединений на 2 СШ</t>
  </si>
  <si>
    <t>В-ВЛ-401</t>
  </si>
  <si>
    <t>Средний ремонт ШР-1-ВЛ-401                              
АГ=02:00 ч</t>
  </si>
  <si>
    <t>Через ОВ-110</t>
  </si>
  <si>
    <t>В-ВЛ-403</t>
  </si>
  <si>
    <t>Средний ремонт ШР-1-ВЛ-403
АГ=02:00 ч</t>
  </si>
  <si>
    <t>Включение в работу для питания ВЛ 110 кВ Красный Яр – Красный Яр-110 (ВЛ 110 кВ №405), в связи с выводом в ремонт В-ВЛ-405 для среднего ремонта ШР-2-ВЛ-405 и тех.обслуживания РЗиА
АГ=02:00 ч</t>
  </si>
  <si>
    <t>1. Средний ремонт  ШР-1-ОВ-110
2. Тех.обслуживание РЗиА
АГ=02:00 ч</t>
  </si>
  <si>
    <t>Средний  ШР-1-ШСВ-110
АГ=02:00 ч</t>
  </si>
  <si>
    <t>ТН 1-110</t>
  </si>
  <si>
    <t>1.Средний ремонт ТН 1-110, РВС-110-1СШ
АГ=02:00 ч</t>
  </si>
  <si>
    <t>2СШ-110</t>
  </si>
  <si>
    <t xml:space="preserve">1.Текущий и средний ремонт ШР-2-110-АТ-1, ШР-2-110-Т-3, ШР-2-ВЛ-402, ШР-2-ВЛ-406, ШР-2-ВЛ-444, ШР-2-ОВ-110, ШР-2-ШСВ-110, РВС-110-2СШ
 АГ=02:00 ч </t>
  </si>
  <si>
    <t>В-110-АТ-1</t>
  </si>
  <si>
    <t xml:space="preserve">Средний ремонт ШР-2-110-АТ-1
АГ=02:00 ч </t>
  </si>
  <si>
    <t>ОВ</t>
  </si>
  <si>
    <t>В-ВЛ-402</t>
  </si>
  <si>
    <t>1. Средний ремонт ШР-2-ВЛ-402
2. Тех.обслуживание РЗиА
АГ=02:00 ч</t>
  </si>
  <si>
    <t>1. Средний ремонт ШР-2-ШСВ-110 
2. Тех.обслуживание РЗиА
АГ=02:00 ч</t>
  </si>
  <si>
    <t>Средний ремонт ШР-2-ОВ-110
АГ=02:00 ч</t>
  </si>
  <si>
    <t>Включение в работу для питания ВЛ 110 кВ Красный Яр – Овражная (ВЛ 110 кВ №406), в связи с выводом в ремонт В-ВЛ-406 для среднего ремонта ШР-2-ВЛ-406 и тех.обслуживания РЗиА
АГ=02:00 ч</t>
  </si>
  <si>
    <t>В-ВЛ-444</t>
  </si>
  <si>
    <t>Текущий ремонт ШР-2-ВЛ-444
АГ=02:00 ч</t>
  </si>
  <si>
    <t>ТН 2-110</t>
  </si>
  <si>
    <t>1.Текущий ремонт ТН 2-110, РВС-110-2СШ
АГ=02:00 ч</t>
  </si>
  <si>
    <t>ПС 220 кВ Литейная</t>
  </si>
  <si>
    <t xml:space="preserve">1.Текущий ремонт АТ-2, ОД-220-АТ-2 и КЗ-220-АТ-2 ф«С», ТТ-220-АТ-2, ОПН-220-АТ-2, РВС-110-АТ-2, ОР-110-АТ-2, ТР-В-110-АТ-2      
2.Тех.обслуживание РЗиА
АГ=02:00 ч   </t>
  </si>
  <si>
    <t>с 25.05.15г.</t>
  </si>
  <si>
    <t>В-110-АТ-2</t>
  </si>
  <si>
    <t xml:space="preserve">1.Текущий ремонт и профиспытания В-110-АТ-2, ТР-В-110-АТ-2                   
2.Тех.обслуживание РЗиА
АГ=02:00 ч  </t>
  </si>
  <si>
    <t>23</t>
  </si>
  <si>
    <t xml:space="preserve">1.Текущий ремонт и профиспытания В-110-АТ-1, ТР-В 110 АТ-1
2.Тех.обслуживание РЗиА                                  АГ=01:00 ч </t>
  </si>
  <si>
    <t>1.Текущий ремонт и профиспытания  АТ-1, ОД-220-АТ-1 и КЗ-220-АТ-1 ф«А», ТТ-220-АТ-1, ОПН-220-АТ-1, РВС-110-АТ-1, ТР-В 110 АТ-1, ОР-110-АТ-1.                                 
2.Тех.обслуживание РЗиА
АГ=02:00 ч</t>
  </si>
  <si>
    <t>Текущий ремонт ОР-110-АТ-1. 
АГ=02:00 ч</t>
  </si>
  <si>
    <t>СВ-220</t>
  </si>
  <si>
    <t>Текущий ремонт ШР-1-СВ 
АГ=02:00</t>
  </si>
  <si>
    <t>I с- 220 кВ</t>
  </si>
  <si>
    <t xml:space="preserve">1.Текущий ремонт  ТН-1-220, ШР-1-СВ, ШР-220-АТ-1
АГ=02:00 ч  </t>
  </si>
  <si>
    <t>МЛП</t>
  </si>
  <si>
    <t>II с-220 кВ</t>
  </si>
  <si>
    <t>Текущий ремонт  ЛР-ВЛ-Петров Вал
АГ=02:00</t>
  </si>
  <si>
    <t>МЛП-220 кВ</t>
  </si>
  <si>
    <t xml:space="preserve">1.Текущий ремонт ТТ-МЛП-220, СР-2-220 
2.Тех.обслуживание РЗиА
АГ=02:00 ч </t>
  </si>
  <si>
    <t>ПС 220 кВ Палласовка</t>
  </si>
  <si>
    <t>АТ 2</t>
  </si>
  <si>
    <t>Текущий ремонт АТ 2, средний ремонт ТР110 АТ2, ОР 110 АТ2.
АГ=01:00.</t>
  </si>
  <si>
    <t>В-110 АТ2</t>
  </si>
  <si>
    <t>Средний ремонт ТР110 АТ2.
АГ=01:00.</t>
  </si>
  <si>
    <t>Средний ремонт ОР 110 АТ2.
АГ=01:00.</t>
  </si>
  <si>
    <t>Отсутствие резерва от СЭ</t>
  </si>
  <si>
    <t>2СШ-220</t>
  </si>
  <si>
    <t>Текущий ремонт ШР2 220 ВЛ БАЭС-Палласовка. 
АГ=01:00.</t>
  </si>
  <si>
    <t>ОСШ-220</t>
  </si>
  <si>
    <t>Текущий ремонт ОР 220 ВЛ БАЭС-Паллассовка. АГ=01:00.</t>
  </si>
  <si>
    <t>ПС 220 кВ Петров Вал</t>
  </si>
  <si>
    <t>ПС 220 кВ Полунино</t>
  </si>
  <si>
    <t>ПС 220 кВ Приморская</t>
  </si>
  <si>
    <t>СВ-110</t>
  </si>
  <si>
    <t>1. Текущий ремонт ТТ-СВ-110
АГ=02-00</t>
  </si>
  <si>
    <t>В-279Л-110</t>
  </si>
  <si>
    <t>1. Текущий ремонт В-279Л-110, ТТ-279Л-110, ЛР-279Л-110
2. Проверка РЗиА
АГ=02-00</t>
  </si>
  <si>
    <t>ОВ 17.06 - 19.06</t>
  </si>
  <si>
    <t>ОСШ 110кВ</t>
  </si>
  <si>
    <t>1. Текущий ремонт ОР-279Л-110
АГ=02-00</t>
  </si>
  <si>
    <t>ВЛ 110 кВ Приморская-Никольская (ВЛ 110 кВ №279)</t>
  </si>
  <si>
    <t>1. Текущий ремонт ЛР-279Л-110, ОР-279Л-110
2. Текущий ремонт ВЧЗ-110 кВ ВЛ 279 (ф.А,В), КС-110 кВ ВЛ № 279 (ф.А,В)
АГ=02-00</t>
  </si>
  <si>
    <t>ПС 220 кВ Садовая</t>
  </si>
  <si>
    <t>В ВЛ-71 110кВ</t>
  </si>
  <si>
    <t>1. ТО РЗА
АГ=02:00</t>
  </si>
  <si>
    <t>ОВ с 22.06.15-26.06.15</t>
  </si>
  <si>
    <t xml:space="preserve">АТ-3 </t>
  </si>
  <si>
    <t>1. Текущий ремонт АТ-3, ТР-220 АТ-3, ТР-110 АТ-3, ОПН-220 АТ-3, ОПН-110  АТ-3, ОПН-6 АТ-3,ТН-6 АТ-3
АГ=02:00</t>
  </si>
  <si>
    <t>по 10.07.15</t>
  </si>
  <si>
    <t>В-110 АТ-3</t>
  </si>
  <si>
    <t>1. Текущий ремонт В-110 АТ-3, ТР-110 АТ-3
АГ=02:00</t>
  </si>
  <si>
    <t>В-220 АТ-3</t>
  </si>
  <si>
    <t>1. Текущий ремонт ТР-220 АТ-3, ШР-220 АТ-3
АГ=02:00</t>
  </si>
  <si>
    <t>Iс-220 кВ</t>
  </si>
  <si>
    <t>Текущий ремонт ТН 1с-220, СР-1-220, ШР-220 АТ-3
АГ=02:00</t>
  </si>
  <si>
    <t>1. Текущий ремонт АТ-4, В-110, ТР-220 АТ-4, ТР-110 АТ-4, ОПН-220 АТ-4, ОПН-110 АТ-4, ОПН-10 АТ-4, ТН-10 АТ-4, ОР-110 АТ-4
АГ=02:00</t>
  </si>
  <si>
    <t>В-110 АТ-4</t>
  </si>
  <si>
    <t>1. Текущий ремонт ТР-110 АТ-4
АГ=02:00</t>
  </si>
  <si>
    <t>В-220 АТ-4</t>
  </si>
  <si>
    <t>1. Текущий ремонт ТР-220 АТ-4, ШР-220 АТ-4
АГ=02:00</t>
  </si>
  <si>
    <t>IIс-220 кВ</t>
  </si>
  <si>
    <t>Текущий ремонт ТН 2с-220, ШР-220 АТ-4
АГ=02:00</t>
  </si>
  <si>
    <t>ОСШ 110 кВ</t>
  </si>
  <si>
    <t>Текущий ремонт ОР-110 АТ-4, ТН ОСШ-110 ф. А
АГ=02:00</t>
  </si>
  <si>
    <t>ТО РЗА          АГ=02:00</t>
  </si>
  <si>
    <t>ПС 220 кВ Сатаровская</t>
  </si>
  <si>
    <t>Включение в работу для питания ВЛ 110 кВ Сатаровская–  Солонцы (ВЛ 110 кВ №663) для среднего ремонта МВ-110 ЛЭП-663 
АГ=ВЗ</t>
  </si>
  <si>
    <t>ПС 220 кВ Северная</t>
  </si>
  <si>
    <t>1СШ-110 кВ</t>
  </si>
  <si>
    <t xml:space="preserve">Замена линейных порталов </t>
  </si>
  <si>
    <t>с 12 мая по 10 июля</t>
  </si>
  <si>
    <t>МВ ВЛ 16</t>
  </si>
  <si>
    <t xml:space="preserve">АГ=В.З.
Демонтаж, монтаж ошиновки в ячейке МВ ВЛ 16, демонтаж и монтаж стоек портала, траверс МВ ВЛ 16 и для безопасности работ по замене стоек портала        </t>
  </si>
  <si>
    <t>МВ ВЛ 15</t>
  </si>
  <si>
    <t xml:space="preserve">АГ=В.З.
Демонтаж, монтаж ошиновки в ячейке МВ ВЛ 15, демонтаж и монтаж стоек портала, траверс МВ ВЛ 15 и для безопасности работ по замене стоек портала        </t>
  </si>
  <si>
    <t>МВ ВЛ 18</t>
  </si>
  <si>
    <t xml:space="preserve">АГ=В.З.
Демонтаж, монтаж ошиновки в ячейке МВ ВЛ 18, демонтаж и монтаж стоек портала, траверс МВ ВЛ 18 и для безопасности работ по замене стоек портала        </t>
  </si>
  <si>
    <t xml:space="preserve">с 17.06.15 по 02.07.15 </t>
  </si>
  <si>
    <t>ЭВ ВЛ 17</t>
  </si>
  <si>
    <t xml:space="preserve">АГ=В.З.
Демонтаж, монтаж ошиновки в ячейке ЭВ ВЛ 17, демонтаж и монтаж стоек портала, траверс ЭВ ВЛ 17 и для безопасности работ по замене стоек портала        </t>
  </si>
  <si>
    <t xml:space="preserve">с 25.06.15 по 10.07.15 </t>
  </si>
  <si>
    <t>ШСМВ 110 кВ</t>
  </si>
  <si>
    <t xml:space="preserve">АГ=В.З.
Демонтаж, монтаж ошиновки в ячейке ШСМВ 110 кВ, демонтаж и монтаж стоек портала, траверс ШСМВ 110 кВ      </t>
  </si>
  <si>
    <t xml:space="preserve">с 12.05.15 по 10.07.15 </t>
  </si>
  <si>
    <t>ТН-2 СШ 110 кВ</t>
  </si>
  <si>
    <t xml:space="preserve">АГ=В.З.
Демонтаж, монтаж ошиновки ТН-2 СШ 110 кВ, демонтаж и монтаж стоек портала, траверс ТН-2 СШ 110 кВ  </t>
  </si>
  <si>
    <t xml:space="preserve">с 29.06.15 по 01.07.15 </t>
  </si>
  <si>
    <t xml:space="preserve">АГ=02:00ч
1. Текущий ремонт ЛР-110  ВЛ №16
2.Профилактические испытания вводов МВ ВЛ 16              </t>
  </si>
  <si>
    <t>ПС 220 кВ Таловка</t>
  </si>
  <si>
    <t>ПС 220 кВ Юбилейная</t>
  </si>
  <si>
    <t>Волгоградэнерго</t>
  </si>
  <si>
    <t>ВЭ</t>
  </si>
  <si>
    <t xml:space="preserve">ВЛ 220 кВ </t>
  </si>
  <si>
    <t>Правобережные электрические сети</t>
  </si>
  <si>
    <t/>
  </si>
  <si>
    <t>Волгоградские электрические сети</t>
  </si>
  <si>
    <t>ВЛ 110 кВ Заливская- Цимлянская (ВЛ 110 кВ № 91)</t>
  </si>
  <si>
    <t>Техническое обслуживание ВЛ, замена дефектных изоляторов. а.г. 2ч.</t>
  </si>
  <si>
    <t>с включением          СВ-110 на ПС 110 кВ Волгоградская для питания ПС 110 кВ Шебалино, ПС 110 кВ Цимлянская</t>
  </si>
  <si>
    <t>Текущий ремонт ЛР.ВЛ-91, МЛР.ВЛ-91, КС-110кВ ВЛ-91 (ф.В), ВЧЗ-110кВ ВЛ-91 (ф.В) на ПС 110 кВ Цимлянская, а.г. 2ч.</t>
  </si>
  <si>
    <t>ВЛ 110 кВ Цимлянская - Шебалино (ВЛ 110 кВ № 99)</t>
  </si>
  <si>
    <t>Техническое обслуживание ВЛ, замена дефектных изоляторов. Установка ГВН. а.г. 2ч.</t>
  </si>
  <si>
    <t>с включением          СВ-110 на ПС 110 кВ Волгоградская для питания ПС 110 кВ Шебалино</t>
  </si>
  <si>
    <t xml:space="preserve">Текущий ремонт ЛР.ВЛ-99, МЛР.ВЛ-99, КС-110 кВ ВЛ-99(ф.В), ВЧЗ-110 кВ ВЛ-99 (ф.В) на ПС 110 кВ Цимлянская, а.г. 2ч. </t>
  </si>
  <si>
    <t>Грозотрос в ремонт для капитального ремонта РПТ ВЛ-99, РПТ-10 на ПС 110 кВ Цимлянская,    а.г. 5ч.</t>
  </si>
  <si>
    <t>ВЛ 110 кВ Суровикино-220 - Суровикино-110 (ВЛ 110 кВ № 60)</t>
  </si>
  <si>
    <t>Техническое обслуживание ВЛ, замена дефектных изоляторов. Установка ГВН, а.г. 2ч.</t>
  </si>
  <si>
    <t>Пятиминутная готовность по переносу точки разрыва транзита  110кВ ПС Б-11-ПС Чернышково на  В.ВЛ-61 на ПС 220кВ Суровикино с вкл.В ВЛ 110кВ  Б-11-Чернышково</t>
  </si>
  <si>
    <t>ВЛ 110 кВ Канатная -Сарепта-1 с отпайкой на ПС Сарепта-2 (ВЛ 110 кВ № 20)</t>
  </si>
  <si>
    <t>Капитальный ремонт ВЛ, а.г. 5ч.</t>
  </si>
  <si>
    <t>ВЛ 110 кВ Гумрак - Советская № 1 с отпайками (ВЛ 110 кВ № 7)</t>
  </si>
  <si>
    <t>Текущий ремонт ЛР.ВЛ-7, КС 110 ВЛ-7 (ф.А), ВЧЗ 110 кВ ВЛ-7 (ф.А)на ПС 110 кВ Пионерская, а.г. 2 ч</t>
  </si>
  <si>
    <t>ВЛ 110 кВ Гумрак - Юбилейная с отпайками (ВЛ 110 кВ № 8)</t>
  </si>
  <si>
    <t>Капитальный ремонт ЛР.ВЛ-8 на ПС 110 кВ ТДН, а.г. 4ч. Средний ремонт ЛР.ВЛ-8 на ПС 110 кВ Разгуляевская, а.г. 2 ч</t>
  </si>
  <si>
    <t>ВЛ 110 кВ Шебалино-Колпачки с отпайкой на ПС Ложки (ВЛ 110 кВ № 303)</t>
  </si>
  <si>
    <t>Измерение параметров ТН-IIс.110 кВ на ПС 110 кВ Шебалино ,а.г. 2ч.</t>
  </si>
  <si>
    <t>С вкл. СВ- 110 на ПС Волгоградская</t>
  </si>
  <si>
    <t>Техническое обслуживание ВЛ, замена дефектных изоляторов. Подрезка ДКР, а.г. 2ч.</t>
  </si>
  <si>
    <t>ВЛ 110 кВ Гумрак-Молзавод с отпайками (ВЛ 110 кВ №9)</t>
  </si>
  <si>
    <t>Капитальный ремонт ЛР.ВЛ-9, МЛР.ВЛ-9, профконтроль ВЧЗ 110кВ ВЛ-9 (ф.В) на ПС 110 кВ Молзавод, а.г. 2ч.</t>
  </si>
  <si>
    <t>ВЛ 110 кВ Алюминиевая-Молзавод с отпайками (ВЛ 110 кВ № 2)</t>
  </si>
  <si>
    <t>Капитальный ремонт ЛР.ВЛ-2, МЛР.ВЛ-2  на ПС 110 кВ Молзавод, а.г. 2ч.</t>
  </si>
  <si>
    <t>ВЛ 110 кВ Колпачки - Волгоградская (ВЛ 110 кВ № 305)</t>
  </si>
  <si>
    <t>Текущий ремонт ЛР ВЛ-110кВ №305, на ПС Колпачки АГ-1ч</t>
  </si>
  <si>
    <t>Текущий ремонт ЛР ВЛ-110кВ  №303,  на ПС Колпачки АГ-1ч</t>
  </si>
  <si>
    <t>Левобережные электрические сети</t>
  </si>
  <si>
    <t>ВЛ 110 кВ МГЭС - Зелёная (ВЛ 110 кВ №205)</t>
  </si>
  <si>
    <t>Капитальный ремонт.Замена изоляторов. А.Г. - 4 часа.</t>
  </si>
  <si>
    <t>ВЛ 110 кВ Кислово - Комсомольская (ВЛ 110 кВ №284)</t>
  </si>
  <si>
    <t>Кап.ремонт РР1-110 на ПС Комсомольская, АГ-8ч.</t>
  </si>
  <si>
    <t>Запитать 1 СШ 110 кВ ПС Палласовка от СЭ. Переток из СЭ до 15 МВт.</t>
  </si>
  <si>
    <t>Тех.обслуживание ЛР-284Л-110 на ПС Кислово, АГ-0,5ч.</t>
  </si>
  <si>
    <t>ВЛ 110 кВ Головная - Кислово (ВЛ 110 кВ №283)</t>
  </si>
  <si>
    <t>Тех.обслуживание ЛР-283Л-110 на ПС Кислово, АГ-0,5ч.</t>
  </si>
  <si>
    <t>ВЛ 110 кВ Гмелинка – Палласовка (ВЛ 110 кВ №287)</t>
  </si>
  <si>
    <t>Тех.обслуживание ЛР-287Л-110 на ПС Гмелинка, АГ-0,5ч.</t>
  </si>
  <si>
    <t>Отсутствие резерва с СЭ</t>
  </si>
  <si>
    <t>ВЛ 110 кВ Волжская - Городская-1  с отпайкой на ПС ГПЗ (ВЛ 110 кВ №204)</t>
  </si>
  <si>
    <t>Тек.рем. ЛР-204Л-110 на  ПС ГПЗ, АГ-2ч.</t>
  </si>
  <si>
    <t>Камышинские электрические сети</t>
  </si>
  <si>
    <t>ВЛ 110 Филино -Даниловская  (ВЛ 110 №411)</t>
  </si>
  <si>
    <t>Техобслуж. ЛР-ЛЭП-411,ОР-ЛЭП-411, КС-ЛЭП-411 (ф-А, ф-В) ,ВЧЗ-ЛЭП-411 (ф-А,ф-В) пс Даниловская. АГ-1,5ч</t>
  </si>
  <si>
    <t>01.06.15 аттестация ремонтного персонала.</t>
  </si>
  <si>
    <t>ВЛ 110 кВ Рудня - Лемешкино (ВЛ 110 кВ №450)</t>
  </si>
  <si>
    <t>Регулировка привода ЛР-ЛЭП-450, СР-ЛЭП-450 пс Рудня. АГ-1ч.</t>
  </si>
  <si>
    <t>ВЛ 110 кВ Красный Яр - Ильмень - Рудня (ВЛ 110 кВ №403)</t>
  </si>
  <si>
    <t>Регулировка привода ЛР-ЛЭП-403, СР-ЛЭП-403 на пс Рудня. АГ-1ч.</t>
  </si>
  <si>
    <t>Михайловские электрические сети</t>
  </si>
  <si>
    <t>ВЛ 110 кВ Сатаровская - Себряковская (ВЛ 110 кВ № 512)</t>
  </si>
  <si>
    <t>Замена изоляции, ремонт шлейфов, а.г.-2ч.</t>
  </si>
  <si>
    <t>Урюпинские электрические сети</t>
  </si>
  <si>
    <t>ВЛ 110 кВ Упорники - Нехаевская (ВЛ 110 № 662)</t>
  </si>
  <si>
    <t>Тек.ремонт: КС ЛЭП-662, ВЧЗ ЛЭП-662, Средний ремонт: ЗР-1-ПГ-ЛЭП-662, ЗР-2-ПГ-ЛЭП-662, ЛР-ЛЭП-662, РП-ЛЭП-662 на ПС Нехаевская        АГ 1 час</t>
  </si>
  <si>
    <t>ВЛ 110 кВ Балашовская -Урюпинская №2 с отпайками (ВЛ 110 кВ №602)</t>
  </si>
  <si>
    <t>Средний ремонт  ЛР-ЛЭП-602 на ПС Пищевая.
Тек.ремонт ЛР-ЛЭП-602 на Элеваторная АГ 1 час</t>
  </si>
  <si>
    <t xml:space="preserve">Замыкание транзита 110 кВ Балашовская-Урюпинская- Безымяновская-Искра-Манино-Калач-1                      </t>
  </si>
  <si>
    <t>ВЛ 110 кВ Алексеевская – Упорники (ВЛ 110 № 668)</t>
  </si>
  <si>
    <t>Кап ремонт ВЛ; АГ 1 час</t>
  </si>
  <si>
    <t>Замена изоляции в пролете опор №№ 1-167.   АГ 1 час</t>
  </si>
  <si>
    <t>ПС 220 кВ Суровикино</t>
  </si>
  <si>
    <t>В.ВЛ-60</t>
  </si>
  <si>
    <t>Профвосстановление ШДЭ, управления, АПВ а.г. 1ч.</t>
  </si>
  <si>
    <t>Отбор проб масла из ТТ.ОВ-110; а.г. 2ч.</t>
  </si>
  <si>
    <t>Отбор проб масла из ТТ.СВ-110; а.г. 2ч.</t>
  </si>
  <si>
    <t>ПС 110 кВ</t>
  </si>
  <si>
    <t>ПС 110 кВ Советская</t>
  </si>
  <si>
    <t>В.ВЛ-7</t>
  </si>
  <si>
    <t>В/в испытания В.ВЛ-7, Отбор проб масла из  В.ВЛ-7 , а.г. 2ч.</t>
  </si>
  <si>
    <t>ПС 110 кВ Шебалино</t>
  </si>
  <si>
    <t>Релейное опробование управления, АПВ,Тестовый контроль ШДЭ ВЛ 110 кВ № 99, Тестовый контроль ШДЭ ВЛ 110 кВ № 303, а.г. 1ч</t>
  </si>
  <si>
    <t xml:space="preserve">с включением МЛП-110 кВ </t>
  </si>
  <si>
    <t>Iс.110кВ</t>
  </si>
  <si>
    <t>Измерение параметров ТН-Iс.110кВ , а.г. 2ч.</t>
  </si>
  <si>
    <t xml:space="preserve">СВ-110 </t>
  </si>
  <si>
    <t>В/в испытания СВ-110, ТТ.СВ-110.Отбор проб масла из ТТ.СВ-110 а.г. 2ч.</t>
  </si>
  <si>
    <t xml:space="preserve">с включением            МЛП-110 кВ, запрет на включение СВ-110 на ПС  110 кВ Волгоградская. </t>
  </si>
  <si>
    <t>Измерение параметров ТН-IIс.110кВ, а.г. 2ч.</t>
  </si>
  <si>
    <t>IIс.110кВ</t>
  </si>
  <si>
    <t>ПС 110 кВ Цимлянская</t>
  </si>
  <si>
    <t>Текущий ремонт ЛР.ВЛ-91, МЛР.ВЛ-91, КС-110кВ ВЛ-91 (ф.В), ВЧЗ-110 кВ ВЛ-91 (ф.В) , а.г. 2 ч</t>
  </si>
  <si>
    <t>МЛП-110кВ</t>
  </si>
  <si>
    <t>Текущий ремонт  МЛР.ВЛ-91. а.г 2 ч</t>
  </si>
  <si>
    <t>ВЛ 110 кВ Цимлянская-Шебалино (ВЛ 110 кВ № 99)</t>
  </si>
  <si>
    <t>Текущий ремонт ЛР.ВЛ-99, МЛР.ВЛ-99, КС-110кВ ВЛ-99 (ф.В), ВЧЗ-110кВ ВЛ-99 (ф.В),  а.г. 2 ч</t>
  </si>
  <si>
    <t>Текущий ремонт  МЛР.ВЛ-99 а.г 2 ч</t>
  </si>
  <si>
    <t>Грозотрос в ремонт для капитального ремонта РПТ ВЛ-99, РПТ-10   а.г. 5ч.</t>
  </si>
  <si>
    <t>ПС 110 кВ Молзавод</t>
  </si>
  <si>
    <t>Капитальный ремонт ЛР.ВЛ-2, МЛР.ВЛ-2 , а.г. 2ч.</t>
  </si>
  <si>
    <t xml:space="preserve"> Капитальный ремонт ЛР ВЛ-2. а.г. 4ч.</t>
  </si>
  <si>
    <t>Для капитального ремонта МЛР.ВЛ-2,  текушего ремонта и отбор проб масла ТТ.110 ВЛ-2, а.г. 4ч.</t>
  </si>
  <si>
    <t>ВЛ 110 кВ Гумрак-Молзавод с отпайками (ВЛ 110 кВ № 9)</t>
  </si>
  <si>
    <t>Капитальный ремонт ЛР.ВЛ-9, МЛР.ВЛ-9, профконтроль ВЧЗ 110кВ ВЛ-9 (ф.В) , а.г. 2ч.</t>
  </si>
  <si>
    <t>Капитальный ремонт ЛР.ВЛ-9, а.г. 4ч.</t>
  </si>
  <si>
    <t>Для капитального ремонта МЛР.ВЛ-9, отбор поб масла из ТТ.ВЛ-9, а.г. 4ч.</t>
  </si>
  <si>
    <t>ПС 110 кВ Колпачки</t>
  </si>
  <si>
    <t>ВЛ 110 кВ Колпачки -  Волгоградская (ВЛ 110 кВ № 305)</t>
  </si>
  <si>
    <t>Текущий ремонт ЛР ВЛ-110кВ №305,  АГ-1ч</t>
  </si>
  <si>
    <t>1с-110 кВ</t>
  </si>
  <si>
    <t>Текущий ремонт ЛР ВЛ-110кВ  №305,  ЛР ВЛ-110кВ №303  АГ-1ч</t>
  </si>
  <si>
    <t>Текущий ремонт ЛР ВЛ-110кВ  №303,  АГ-1ч</t>
  </si>
  <si>
    <t>ПС 110 кВ Комсомольская</t>
  </si>
  <si>
    <t>Кап.ремонт РР1-110, АГ-8ч.</t>
  </si>
  <si>
    <t>МЛП-110</t>
  </si>
  <si>
    <t>ПС 110 кВ Зеленая</t>
  </si>
  <si>
    <t>В-205Л-110</t>
  </si>
  <si>
    <t>Проверка РЗА устройства приёма и передачи отключающего импульса от защит МГЭС и от защит ВЛ в оъёме "В". А.Г.-1ч.</t>
  </si>
  <si>
    <t>ПС 110 кВ Кислово</t>
  </si>
  <si>
    <t>СШ-110 кВ</t>
  </si>
  <si>
    <t>С включением на ночь</t>
  </si>
  <si>
    <t>ПС 110 кВ Гмелинка</t>
  </si>
  <si>
    <t>IIСШ-110</t>
  </si>
  <si>
    <t>ПС 110кВ Новомлиново</t>
  </si>
  <si>
    <t>1С-110</t>
  </si>
  <si>
    <t>Кап.рем.  ШР-ТН-1-110.  Проверка АПВ СВ-110 в объеме "О". АГ-2ч</t>
  </si>
  <si>
    <t>ТН-1-110</t>
  </si>
  <si>
    <t>Кап.рем.  ШР-ТН-1-110. Тек.рем. ТН-1-110.  АГ-2ч</t>
  </si>
  <si>
    <t>2С-110</t>
  </si>
  <si>
    <t>Кап.рем.  ШР-ТН-2-110.  АГ-2ч.</t>
  </si>
  <si>
    <t>ТН-2-110</t>
  </si>
  <si>
    <t>Кап.рем.  ШР-ТН-2-110.  Тек.рем. ТН-2-110. АГ-2ч.</t>
  </si>
  <si>
    <t>Тек.рем. СВ-110. АГ-2ч.</t>
  </si>
  <si>
    <t xml:space="preserve"> Проверка АПВ СВ-110 в объеме "О". АГ-2ч.</t>
  </si>
  <si>
    <t>ПС 110кВ Даниловская</t>
  </si>
  <si>
    <t>Техобслуж. ЛР-ЛЭП-411,ОР-ЛЭП-411, КС-ЛЭП-411 (ф-А, ф-В), ВЧЗ-ЛЭП-411 (ф-А,ф-В) пс Даниловская. АГ-1,5ч</t>
  </si>
  <si>
    <t>В-ЛЭП-411</t>
  </si>
  <si>
    <t>Техобслуживание ЛР-ЛЭП-411.   АГ-1,5ч</t>
  </si>
  <si>
    <t>Техн.обслуж. ОР-ЛЭП-411,  АГ-1,5ч.</t>
  </si>
  <si>
    <t>ПС 110кВ Рудня</t>
  </si>
  <si>
    <t>Регулировка привода СР-ЛЭП-450. АГ-1ч.</t>
  </si>
  <si>
    <t>Регулировка привода ЛР-ЛЭП-450,  ШР-1-СВ-110. Тек.ремонт ОД, КЗ-110-Т-1, ТН-1-110. АГ-1ч.</t>
  </si>
  <si>
    <t>МЛП-110 (с 17:00 23.06.15)</t>
  </si>
  <si>
    <t xml:space="preserve"> Регулировка привода ШР-1-СВ-110.  АГ-1ч.</t>
  </si>
  <si>
    <t>Регулировка привода СР-ЛЭП-403. АГ-1ч.</t>
  </si>
  <si>
    <t>Регулировка привода ЛР-ЛЭП-403,  ШР-2-СВ-110. Тек ремонт ОД, КЗ-110-Т-2, ТН-2-110. АГ-1ч</t>
  </si>
  <si>
    <t>МЛП-110 ( до 08:00 30.06.15)</t>
  </si>
  <si>
    <t xml:space="preserve"> Регулировка привода ШР-2-СВ-110.  АГ-1ч.</t>
  </si>
  <si>
    <t>ПС 110 кВ Михайловская</t>
  </si>
  <si>
    <t>СВГ-110</t>
  </si>
  <si>
    <t>Текущий ремонт СВГ-110, ТТ-110 СВГ, а.г. 1 ч.</t>
  </si>
  <si>
    <t>ТН-II-110</t>
  </si>
  <si>
    <t>Текущий ремонт  ТН-II-110, РВС-110 ТН-II-110, а.г.  1ч.</t>
  </si>
  <si>
    <t>Текущий ремонт  ТН-I-110, РВС-110 ТН-I-110, а.г.  1ч.</t>
  </si>
  <si>
    <t>Капитальный ремонт ШР-110 всех присоединений, а.г. 2ч.</t>
  </si>
  <si>
    <t>ВГ-110 ЛЭП № 513</t>
  </si>
  <si>
    <t xml:space="preserve">Капитальный ремонт ШР-110 ЛЭП №513, а.г. 2ч. </t>
  </si>
  <si>
    <t>ВГ-110 ЛЭП № 554</t>
  </si>
  <si>
    <t xml:space="preserve">Капитальный ремонт ШР-110 ЛЭП №554, а.г. 2ч. </t>
  </si>
  <si>
    <t>Капитальный ремонт  ШР-I-110 СВГ, а.г. 2ч.</t>
  </si>
  <si>
    <t xml:space="preserve">Капитальный ремонт ШРТН-I-110, а.г. 2ч. </t>
  </si>
  <si>
    <t>II СШ-110</t>
  </si>
  <si>
    <t>Капитальный ремонт  ШР-II-110 СВГ, а.г. 2ч.</t>
  </si>
  <si>
    <t>ВГ-110 ЛЭП № 555</t>
  </si>
  <si>
    <t xml:space="preserve">Капитальный ремонт ШР-110 ЛЭП №555, а.г. 2ч. </t>
  </si>
  <si>
    <t>ВГ-110 ЛЭП № 514</t>
  </si>
  <si>
    <t xml:space="preserve">Капитальный ремонт ШР-110 ЛЭП №514, а.г. 2ч. </t>
  </si>
  <si>
    <t xml:space="preserve">Капитальный ремонт ШРТН-II-110, а.г. 2ч. </t>
  </si>
  <si>
    <t>ПС 110 кВ Ярки</t>
  </si>
  <si>
    <t>Текущий ремонт ТН-I-110, капитальный ремонт ОД-110 Т-1, а.г. 2ч.</t>
  </si>
  <si>
    <t>С включением МЛП-110</t>
  </si>
  <si>
    <t>ПС 110 кВ Кумылженская</t>
  </si>
  <si>
    <t>Текущий ремонт ТН-I-110, а.г. 2ч.</t>
  </si>
  <si>
    <t>Текущий ремонт ТН-II-110, а.г. 2ч.</t>
  </si>
  <si>
    <t>ПС 110 кВ Лог</t>
  </si>
  <si>
    <t>Текущий ремонт  РВС-110 ТН-I-110, ТН-I-110, а.г. 2ч.</t>
  </si>
  <si>
    <t>Текущий ремонт  ТТ-110 ОМВ-110, а.г. 6 ч.</t>
  </si>
  <si>
    <t>Текущий ремонт ТН-110 ОСШ, а.г. 2ч.</t>
  </si>
  <si>
    <t>ПС 110 кВ Серафимович</t>
  </si>
  <si>
    <t>СМВ-110</t>
  </si>
  <si>
    <t>Текущий ремонт  ТТ-110 СМВ, а.г. 2ч.</t>
  </si>
  <si>
    <t>ВЛ-110 № 541 через ОМВ на II СШ-110.</t>
  </si>
  <si>
    <t>МВ-110 ЛЭП № 540</t>
  </si>
  <si>
    <t>Текущий ремонт  ТТ-110 ЛЭП №540, а.г. 2ч.</t>
  </si>
  <si>
    <t>ВЛ-110 №540 через ОМВ от II СШ-110</t>
  </si>
  <si>
    <t>Текущий ремонт  ТН-I-110, а.г. 1ч.</t>
  </si>
  <si>
    <t>БСК</t>
  </si>
  <si>
    <t>Опробование МВ-10 БСК, а.г. 1ч.</t>
  </si>
  <si>
    <t>Текущий ремонт  ТН-II-110, а.г. 1ч.</t>
  </si>
  <si>
    <t>ПС 110 кВ Кременская</t>
  </si>
  <si>
    <t>Капитальный ремонт  ШР-II-110 СМВ, текущий ремонт ТН-II-110, а.г. 2ч.</t>
  </si>
  <si>
    <t>Тек.ремонт ТТ-110, капитальный ремонт ШР-II-110 СМВ, а.г. 2ч.</t>
  </si>
  <si>
    <t>Капитальный ремонт ШР-I-110 СМВ, ОД-110 Т-1, текущий ремонт ТН-I-110, а.г. 2ч.</t>
  </si>
  <si>
    <t>Текущий ремонт ТТ-110, капитальный ремонт ШР-I-110 СМВ, а.г. 2 ч.</t>
  </si>
  <si>
    <t>ПС 110 кВ Усть-Хоперская</t>
  </si>
  <si>
    <t>Текущий ремонт ТТ-110 СМВ-110, а.г. 1ч.</t>
  </si>
  <si>
    <t xml:space="preserve"> С включением МЛП-110, отключить СМВ-110 на ПС Кумылженская</t>
  </si>
  <si>
    <t xml:space="preserve"> II СШ-110</t>
  </si>
  <si>
    <t xml:space="preserve">БВР при выводе в ремонт СМВ-110 (в схеме ПС отсутствует ШР-II-110 СМВ), текущий ремонт ТН-II-110, а.г. 2ч. </t>
  </si>
  <si>
    <t xml:space="preserve">Текущий ремонт ОД-110 Т-1, ТН-I-110, а.г. 2ч. </t>
  </si>
  <si>
    <t>ПС 110 кВ Нехаевская</t>
  </si>
  <si>
    <t>Тек.ремонт: КС ЛЭП-662, ВЧЗ ЛЭП-662, средний ремонт: ЗР-1-ПГ-ЛЭП-662, ЗР-2-ПГ-ЛЭП-662, ЛР-ЛЭП-662, РП-ЛЭП-662 на ПС Нехаевская АГ 1 час</t>
  </si>
  <si>
    <t>1с-110</t>
  </si>
  <si>
    <t>Средний ремонт ЛР-ЛЭП-662,  ШР-110-Т-1, Текущий ремонт 1с-110,
ТН-110-1с, средний ремонт и замена ОСИ ШР-1-СМВ-110 на ПС Нехаевская    АГ 1 час</t>
  </si>
  <si>
    <r>
      <t>Средний ремонт и замена ОСИ ШР-1-СМВ-110, 
Тек.ремонт: ТТ-110-1с,  СМВ-110               Проверка РЗА в объеме профвосстановления СМВ-110,  профвосстановление ЭПЗ-1636 ВЛ № 662  на ПС Нехаевская АГ 2 час</t>
    </r>
    <r>
      <rPr>
        <sz val="12"/>
        <color indexed="10"/>
        <rFont val="Times New Roman"/>
        <family val="1"/>
        <charset val="204"/>
      </rPr>
      <t/>
    </r>
  </si>
  <si>
    <t>Средний ремонт: РП-ЛЭП-662 на ПС Нехаевская АГ 1 час</t>
  </si>
  <si>
    <t>2с-110</t>
  </si>
  <si>
    <t>Средний ремонт и замена ОСИ ШР-2-СМВ-110; ТН-110-2с на ПС Нехаевская  АГ 1 час</t>
  </si>
  <si>
    <t>до 02.07.</t>
  </si>
  <si>
    <t>Средний ремонт и замена ОСИ ШР-2-СМВ-110;
Тек.ремонт: ТТ-110-2с                                     Профвосстановление ЭПЗ-1636 ВЛ № 612 на ПС Нехаевская АГ 2 час</t>
  </si>
  <si>
    <t>Волгоградоблэлектро</t>
  </si>
  <si>
    <t>ЛУКОЙЛ-Волгоградэнерго</t>
  </si>
  <si>
    <t>ТГК8</t>
  </si>
  <si>
    <t>Волгоградская ТЭЦ-2</t>
  </si>
  <si>
    <t>Оборудование 110 кВ</t>
  </si>
  <si>
    <t>1 СШ 110 кВ</t>
  </si>
  <si>
    <t>Средний ремонт ШР I СШ 110кВ,  а.г.- 3 ч.</t>
  </si>
  <si>
    <t>с отключением</t>
  </si>
  <si>
    <t>В 110 кВ  Волгоградская ТЭЦ-2  Канатная вторая   ( ВЛ 110 кВ Канатная -2)</t>
  </si>
  <si>
    <t>Средний ремонт ШР IСШ 110кВ,              а.г. -2 ч.</t>
  </si>
  <si>
    <t>ОВ 110 кВ</t>
  </si>
  <si>
    <t>Для среднего ремонта ШР IСШ 110кВ  ВЛ 110 кВ Волгоградская ТЭЦ-2 -Южная-1  (ВЛ110 №25) , а.г. - 2 ч.</t>
  </si>
  <si>
    <t>без отключения</t>
  </si>
  <si>
    <t>Для среднего ремонта ШР IСШ 110кВ ВЛ 110 кВ Волгоградская ТЭЦ-2 -Южная-2 (ВЛ 110кВ №28), а.г. -2 ч.</t>
  </si>
  <si>
    <t xml:space="preserve">без отключения
</t>
  </si>
  <si>
    <t xml:space="preserve">Т блока 9  110 кВ </t>
  </si>
  <si>
    <t>Текущий ремонт трансформатора,  а.г.- В.З.</t>
  </si>
  <si>
    <t>ТА 9 в текущем ремонте 01.06.15.- 09.06.15.</t>
  </si>
  <si>
    <t>В 110кВ  Волгоградская ТЭЦ-2  Строительная  ( ВЛ 110 кВ №24)</t>
  </si>
  <si>
    <t>Средний ремонт ШР IСШ 110кВ,  а.г. - 2 ч.</t>
  </si>
  <si>
    <t>Для среднего ремонта ШР IСШ 110кВ ВЛ 110 кВ Волгоградская ТЭЦ-2 - НПЗ (ВЛ 110кВ №29), а.г. - 2 ч.</t>
  </si>
  <si>
    <t>Волжская ТЭЦ</t>
  </si>
  <si>
    <t>ТСНР 110 кВ</t>
  </si>
  <si>
    <t>Капитальный ремонт трансформатора, а.г. В.З.</t>
  </si>
  <si>
    <t>Волжская ТЭЦ-2</t>
  </si>
  <si>
    <t xml:space="preserve">2С 2СШ 110кВ                           </t>
  </si>
  <si>
    <t>Ремонт шинных разъединителей, а.г. 4 ч.</t>
  </si>
  <si>
    <t>с отключением
04.05.15-08.06.15</t>
  </si>
  <si>
    <t>В ВЛ 110 кВ Волжская ТЭЦ-2 - Трубная №1 (ВЛ 110 кВ № 249)</t>
  </si>
  <si>
    <t>Капитальный ремонт ШР-2. Проф контроль РЗА ЭПЗ 1636, автоматики и управления выключателя, ТТ 110 кВ, а.г. 4 ч.</t>
  </si>
  <si>
    <t>с отключением
ШОВ 2С 110 в ремонте</t>
  </si>
  <si>
    <t>В ВЛ 110 кВ Волжская ТЭЦ-2 - Городская №1 (ВЛ 110 кВ № 210)</t>
  </si>
  <si>
    <t>ШОВ</t>
  </si>
  <si>
    <t>ШОВ 2С 110 кВ</t>
  </si>
  <si>
    <t>Капитальный ремонт ШР-2. Отбор проб масла ТТ, а.г. 4 ч.</t>
  </si>
  <si>
    <t>СВ-2 110 кВ</t>
  </si>
  <si>
    <t>Капитальный ремонт СШР 2С 2СШ, а.г. 4 ч.</t>
  </si>
  <si>
    <t xml:space="preserve">2С 1СШ 110 кВ                          </t>
  </si>
  <si>
    <t>Подключение шлейфов от ШОВ 2С 110 к ШР-1 ШОВ 2С 110, а.г. 4 ч.</t>
  </si>
  <si>
    <t xml:space="preserve">2С 2СШ 110 кВ                          </t>
  </si>
  <si>
    <t>Замена ошиновки от В ВЛ 110 №210  до ШР-2. Ремонт шинных разъединителей, а.г. 4 ч.</t>
  </si>
  <si>
    <t>В ВЛ 110 кВ Волжская ТЭЦ-2 - Волжская ТЭЦ (ВЛ 110 кВ № 200)</t>
  </si>
  <si>
    <t>с отключением.  (ШОВ 2С 110 в режиме ОВ на ВЛ 110 №210)</t>
  </si>
  <si>
    <t>Волгоградская ГРЭС</t>
  </si>
  <si>
    <t>Текущий ремонт выключателя КЛ 110 кВ №1 Химпром а.г. 2ч</t>
  </si>
  <si>
    <t>Волгоградская ТЭЦ-3</t>
  </si>
  <si>
    <t>ТЭЦ3</t>
  </si>
  <si>
    <t xml:space="preserve">ВЛ 110 кВ </t>
  </si>
  <si>
    <t>ВЛ 110 кВ Волгоградская ТЭЦ-3 - Райгород-2 (ВЛ 110кВ № 300)</t>
  </si>
  <si>
    <t>Профилактические измерения вводов, текущий ремонт обходного разъединителя ВЛ 110кВ №300, АГ-4ч</t>
  </si>
  <si>
    <t>Отсутствие резерва от АЭ</t>
  </si>
  <si>
    <t>В ВЛ 110 кВ Волгоградская ТЭЦ-3 - Райгород-2 (В ВЛ 110кВ № 300)</t>
  </si>
  <si>
    <t>Для безопасности рабрт на вводах ВЛ 110кВ №300, АГ-2ч.</t>
  </si>
  <si>
    <t>Т-Б2</t>
  </si>
  <si>
    <t>Профизмерения трансформатора ТСН-2, профилактическое восстановление устройств РЗА Т-Б2, ТГ-2, ТСН-2,  АГ-ВЗ</t>
  </si>
  <si>
    <t>ОСШ 1С</t>
  </si>
  <si>
    <t>Для безопасности рабрт на ОР ВЛ-300, ОР ВЛ-301, ОР ВЛ-35, АГ-2ч.</t>
  </si>
  <si>
    <t>Ростовское РДУ</t>
  </si>
  <si>
    <t>РРДУ</t>
  </si>
  <si>
    <t>ПС 110 кВ Калининская</t>
  </si>
  <si>
    <t>СМВ 110 кВ</t>
  </si>
  <si>
    <t>ТР СМВ-110, СР РС-110кВ 1с,3ч</t>
  </si>
  <si>
    <t>СШ-110кВ-1С</t>
  </si>
  <si>
    <t>СР ЛР-110кВ 1с, РС-110кВ 1с, ШР-110кВ 1с  ,3ч</t>
  </si>
  <si>
    <t>СШ-110кВ-2С</t>
  </si>
  <si>
    <t>СР ЛР-110кВ 2с, 3ч</t>
  </si>
  <si>
    <t>ПС 220 кВ Вешенская 2</t>
  </si>
  <si>
    <t>1С 220</t>
  </si>
  <si>
    <t>ТР ТН220 1с.</t>
  </si>
  <si>
    <t xml:space="preserve">с включением ВЛ 220 кВ  Андреановская – Вешенская-2 и  ВЛ 220 кВ Вешенская-2 – Б-10  через ОСШ 220 кВ </t>
  </si>
  <si>
    <t>ТН 1С 220</t>
  </si>
  <si>
    <t>РП 220 кВ Волгодонск</t>
  </si>
  <si>
    <t>ВЛ 220 кВ Волгодонск – ГОК</t>
  </si>
  <si>
    <t>Проф. испытания КС</t>
  </si>
  <si>
    <t>ПС 220 кВ Б-10</t>
  </si>
  <si>
    <t>ВЛ 220 кВ Вешенская-2 – Б-10</t>
  </si>
  <si>
    <t>отключить для  ТО 2С 220, ШР 220 ТН 2С</t>
  </si>
  <si>
    <t>Ростовская АЭС</t>
  </si>
  <si>
    <t>ВЛ 500 кВ Ростовская АЭС - Южная</t>
  </si>
  <si>
    <t>ТО верховой осмотр</t>
  </si>
  <si>
    <t>ВЛ 500 кВ Ростовская АЭС - Шахты</t>
  </si>
  <si>
    <t>ТР ВЛ 500 кВ Ростовская АЭС-Шахты</t>
  </si>
  <si>
    <t>Ростовэнерго</t>
  </si>
  <si>
    <t>ВЛ 110 кВ Серафимович - Калининская  (ВЛ 110 кВ №503)</t>
  </si>
  <si>
    <t>СР ЛР-110кВ 1с на ПС "Калининская" ,3ч</t>
  </si>
  <si>
    <t>ВЛ 110 кВ Вешенская 2 - Калининская</t>
  </si>
  <si>
    <t>СР ЛР-110кВ 2с  на ПС "Калининская", ТО ВЛ,  3ч</t>
  </si>
  <si>
    <t>ВЛ 220 кВАндреаносвая - Вешенская -2</t>
  </si>
  <si>
    <t>Астраханское РДУ</t>
  </si>
  <si>
    <t>АРДУ</t>
  </si>
  <si>
    <t xml:space="preserve">Состояние транзита 110 кВ Волжская ТЭЦ-2- Ахтуба – Ленинская - Колобовка – Капустин Яр </t>
  </si>
  <si>
    <t>Текущий ремонт ШР 220 присоединений 2С 220 на ПС 220 кВ Владимировка. АГ=02:00.</t>
  </si>
  <si>
    <t>Замыкание транзита</t>
  </si>
  <si>
    <t xml:space="preserve">состояние транзита 110 кВ Волгоградская ТЭЦ-3 – Райгород-2 – Солодники – Старица-2 – Черный Яр </t>
  </si>
  <si>
    <t>Кап. ремонт ВЛ 110 кВ 722 (ВЛ 110 кВ Чёрный Яр-Старица-2)</t>
  </si>
  <si>
    <t>Текущий ремонт, опробование ОД-110 Т-1   а/г 2 ч                                                1С- 110 кВ ПС 110 кВ Старица-2</t>
  </si>
  <si>
    <t>Воронежское РДУ</t>
  </si>
  <si>
    <t>ВорРДУ</t>
  </si>
  <si>
    <t>ВЛ 110 кВ Манино - Искра</t>
  </si>
  <si>
    <t>Ввод в работу в связи с выводом в ремонт ВЛ 220 кВ Лиски-Придонская №2 с отпайкой на ПС Цементник</t>
  </si>
  <si>
    <t>Ввод в работу в связи с выводом в ремонт 1 сек 220 кВ на ПС 330 кВ Лиски</t>
  </si>
  <si>
    <t>Саратовское РДУ</t>
  </si>
  <si>
    <t>СарРДУ</t>
  </si>
  <si>
    <t>ВЛ 220 кВ Хопер - Ртищево</t>
  </si>
  <si>
    <t>"АГ-4ч.1. Замена изоляторов, снятие гнезд, верховые осмотры, выправка опор, замена грозотроса, установка двойных гирлянд
2. КР ОР-220кВ Хопер, ЛР-220 Хопёр, ВЧ-заградитель ф В,С на ПС Ртищево
3. Проф.восстановление ЭПЗ-1636 на ПС Хопер"</t>
  </si>
  <si>
    <t>при условии окончания паводка на Саратовской ГЭС, в связи с необходимостью размыкания сети 220-110 кВ.</t>
  </si>
  <si>
    <t>ВЛ 220 кВ Балашовская - Хопер</t>
  </si>
  <si>
    <t>АГ-4 ч. Замена изоляторов, снятие гнезд, верховые осмотры, выправка опор, замена грозотроса, установка двойных гирлянд. Замер значения наведенного напряжения.</t>
  </si>
  <si>
    <t>при условии окончания паводка на Саратовской ГЭС.</t>
  </si>
  <si>
    <t xml:space="preserve">Состояние транзита ВЛ 110 кВ Палласовка – Гмелинка – Лепехинка </t>
  </si>
  <si>
    <t>"Отсутствие возможности перетока мощности в Волгоградскую энергосистемы более 3МВт по условиям обеспечения допустимых уровней напряжения в прилегающей сети в послеаварийных режимах в связи с разрывом транзита Наливная-Кр Кут для вывода в ремонт В-110 Наливная ПС Красный Кут.
ЦУС
Без откл.
АГ-2ч."</t>
  </si>
  <si>
    <t>СЦ "Жирновскэнергонефть"</t>
  </si>
  <si>
    <t>ГПЗ</t>
  </si>
  <si>
    <t>Приволжская железная дорога</t>
  </si>
  <si>
    <t>РЖД</t>
  </si>
  <si>
    <t>ПС 220кВ Иловля-2</t>
  </si>
  <si>
    <t>ВГ-110 ЛЭП №543</t>
  </si>
  <si>
    <t>ТР: В-110; ТТ-110; АГ=00:30 мин.</t>
  </si>
  <si>
    <t>ВГ-110 ЛЭП №552</t>
  </si>
  <si>
    <t>ВГ-110 ЛЭП №56</t>
  </si>
  <si>
    <t>ВГ-110 ЛЭП №545</t>
  </si>
  <si>
    <t>ШСВГ-110</t>
  </si>
  <si>
    <t>ОВГ-110</t>
  </si>
  <si>
    <t>ВГ-110 АТ-1</t>
  </si>
  <si>
    <t>Зам. главного диспетчера</t>
  </si>
  <si>
    <t>П.М. Горбатов</t>
  </si>
  <si>
    <t>Начальник ОДС</t>
  </si>
  <si>
    <t>А.В. Агеев</t>
  </si>
  <si>
    <t>Начальник СЭР</t>
  </si>
  <si>
    <t>А.А. Пахомов</t>
  </si>
  <si>
    <t>Начальник СРЗА</t>
  </si>
  <si>
    <t>В.Н. Наводченко</t>
  </si>
  <si>
    <t xml:space="preserve">Начальник СЭРБ и П </t>
  </si>
  <si>
    <t>А.Е.  Потапов</t>
  </si>
  <si>
    <t>Примечания:                                  причина отказа или переноса сроков ремонта, с включением на ночь</t>
  </si>
  <si>
    <t>Начальник СЭРБ</t>
  </si>
  <si>
    <r>
      <rPr>
        <b/>
        <u/>
        <sz val="12"/>
        <rFont val="Times New Roman"/>
        <family val="1"/>
        <charset val="204"/>
      </rPr>
      <t>_____________________________</t>
    </r>
    <r>
      <rPr>
        <b/>
        <sz val="12"/>
        <rFont val="Times New Roman"/>
        <family val="1"/>
        <charset val="204"/>
      </rPr>
      <t xml:space="preserve"> А.В. Николаев</t>
    </r>
  </si>
  <si>
    <t>Сводный график</t>
  </si>
  <si>
    <t>Июнь 2015 г.</t>
  </si>
  <si>
    <r>
      <t>"</t>
    </r>
    <r>
      <rPr>
        <b/>
        <u/>
        <sz val="12"/>
        <rFont val="Times New Roman"/>
        <family val="1"/>
        <charset val="204"/>
      </rPr>
      <t>_22  _</t>
    </r>
    <r>
      <rPr>
        <b/>
        <sz val="12"/>
        <rFont val="Times New Roman"/>
        <family val="1"/>
        <charset val="204"/>
      </rPr>
      <t>"</t>
    </r>
    <r>
      <rPr>
        <b/>
        <u/>
        <sz val="12"/>
        <rFont val="Times New Roman"/>
        <family val="1"/>
        <charset val="204"/>
      </rPr>
      <t xml:space="preserve">__    __    мая       _____ </t>
    </r>
    <r>
      <rPr>
        <b/>
        <sz val="12"/>
        <rFont val="Times New Roman"/>
        <family val="1"/>
        <charset val="204"/>
      </rPr>
      <t xml:space="preserve">    </t>
    </r>
    <r>
      <rPr>
        <b/>
        <u/>
        <sz val="12"/>
        <rFont val="Times New Roman"/>
        <family val="1"/>
        <charset val="204"/>
      </rPr>
      <t>2015 г.</t>
    </r>
  </si>
  <si>
    <t xml:space="preserve">Заявленный в годовой график срок ремонта </t>
  </si>
  <si>
    <t>Отказ по режиму работы энергорайонов "Волгоград Центр" и "Волгоград Север". Перегруз выше допустимого тока ВЛ 110 кВ Гумрак - Юбилейная с отпайками 
(ВЛ 110 кВ №8)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</si>
</sst>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.00"/>
    <numFmt numFmtId="165" formatCode="\$#.00"/>
    <numFmt numFmtId="166" formatCode="#."/>
    <numFmt numFmtId="167" formatCode="_(* #,##0_);_(* \(#,##0\);_(* &quot;-&quot;_);_(@_)"/>
    <numFmt numFmtId="168" formatCode="#,##0_/\т\ы\c;[Red]\-#,##0_/\т\ы\c"/>
    <numFmt numFmtId="169" formatCode="_(* #,##0.00_);_(* \(#,##0.00\);_(* &quot;-&quot;??_);_(@_)"/>
    <numFmt numFmtId="170" formatCode="%#.0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indexed="10"/>
      <name val="Times New Roman"/>
      <family val="1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 Cyr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</font>
    <font>
      <sz val="8"/>
      <name val="Arial Cyr"/>
      <family val="2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2">
    <xf numFmtId="4" fontId="0" fillId="0" borderId="0">
      <alignment vertical="center"/>
    </xf>
    <xf numFmtId="4" fontId="2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2" fillId="0" borderId="0">
      <alignment vertical="center"/>
    </xf>
    <xf numFmtId="0" fontId="18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18" fillId="0" borderId="0"/>
    <xf numFmtId="4" fontId="2" fillId="0" borderId="0">
      <alignment vertical="center"/>
    </xf>
    <xf numFmtId="4" fontId="9" fillId="0" borderId="0">
      <alignment vertical="center"/>
    </xf>
    <xf numFmtId="0" fontId="2" fillId="0" borderId="0"/>
    <xf numFmtId="0" fontId="1" fillId="0" borderId="0"/>
    <xf numFmtId="4" fontId="26" fillId="0" borderId="0">
      <protection locked="0"/>
    </xf>
    <xf numFmtId="164" fontId="26" fillId="0" borderId="0">
      <protection locked="0"/>
    </xf>
    <xf numFmtId="165" fontId="26" fillId="0" borderId="0">
      <protection locked="0"/>
    </xf>
    <xf numFmtId="166" fontId="26" fillId="0" borderId="14">
      <protection locked="0"/>
    </xf>
    <xf numFmtId="166" fontId="27" fillId="0" borderId="0">
      <protection locked="0"/>
    </xf>
    <xf numFmtId="166" fontId="27" fillId="0" borderId="0">
      <protection locked="0"/>
    </xf>
    <xf numFmtId="0" fontId="2" fillId="0" borderId="0"/>
    <xf numFmtId="4" fontId="2" fillId="0" borderId="0" applyFont="0">
      <alignment vertical="center"/>
    </xf>
    <xf numFmtId="4" fontId="18" fillId="0" borderId="0">
      <alignment vertical="center"/>
    </xf>
    <xf numFmtId="0" fontId="1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18" fillId="0" borderId="0"/>
    <xf numFmtId="0" fontId="18" fillId="0" borderId="0"/>
    <xf numFmtId="0" fontId="1" fillId="0" borderId="0"/>
    <xf numFmtId="0" fontId="2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1" fillId="0" borderId="0"/>
    <xf numFmtId="0" fontId="18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" fillId="0" borderId="0">
      <alignment vertical="center"/>
    </xf>
    <xf numFmtId="0" fontId="2" fillId="0" borderId="0"/>
    <xf numFmtId="0" fontId="2" fillId="0" borderId="0"/>
    <xf numFmtId="0" fontId="2" fillId="0" borderId="0"/>
    <xf numFmtId="4" fontId="2" fillId="0" borderId="0">
      <alignment vertical="center"/>
    </xf>
    <xf numFmtId="0" fontId="2" fillId="0" borderId="0"/>
    <xf numFmtId="0" fontId="18" fillId="0" borderId="0"/>
    <xf numFmtId="0" fontId="18" fillId="0" borderId="0"/>
    <xf numFmtId="4" fontId="2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0" fontId="1" fillId="0" borderId="0"/>
    <xf numFmtId="4" fontId="2" fillId="0" borderId="0">
      <alignment vertical="center"/>
    </xf>
    <xf numFmtId="4" fontId="2" fillId="0" borderId="0">
      <alignment vertical="center"/>
    </xf>
    <xf numFmtId="0" fontId="1" fillId="0" borderId="0"/>
    <xf numFmtId="4" fontId="2" fillId="0" borderId="0">
      <alignment vertical="center"/>
    </xf>
    <xf numFmtId="0" fontId="2" fillId="0" borderId="0"/>
    <xf numFmtId="0" fontId="2" fillId="0" borderId="0"/>
    <xf numFmtId="4" fontId="2" fillId="0" borderId="0" applyFont="0">
      <alignment vertical="center"/>
    </xf>
    <xf numFmtId="0" fontId="18" fillId="0" borderId="0"/>
    <xf numFmtId="0" fontId="1" fillId="2" borderId="1" applyNumberFormat="0" applyFont="0" applyAlignment="0" applyProtection="0"/>
    <xf numFmtId="4" fontId="9" fillId="0" borderId="0">
      <alignment vertical="center"/>
    </xf>
    <xf numFmtId="167" fontId="28" fillId="0" borderId="0" applyFont="0" applyFill="0" applyBorder="0" applyAlignment="0" applyProtection="0"/>
    <xf numFmtId="168" fontId="29" fillId="0" borderId="0" applyFill="0" applyBorder="0" applyAlignment="0" applyProtection="0"/>
    <xf numFmtId="169" fontId="28" fillId="0" borderId="0" applyFont="0" applyFill="0" applyBorder="0" applyAlignment="0" applyProtection="0"/>
    <xf numFmtId="170" fontId="26" fillId="0" borderId="0">
      <protection locked="0"/>
    </xf>
    <xf numFmtId="4" fontId="2" fillId="0" borderId="0">
      <alignment vertical="center"/>
    </xf>
    <xf numFmtId="4" fontId="2" fillId="0" borderId="0">
      <alignment vertical="center"/>
    </xf>
  </cellStyleXfs>
  <cellXfs count="519">
    <xf numFmtId="4" fontId="0" fillId="0" borderId="0" xfId="0">
      <alignment vertic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indent="5"/>
    </xf>
    <xf numFmtId="49" fontId="3" fillId="0" borderId="0" xfId="0" applyNumberFormat="1" applyFont="1" applyAlignment="1"/>
    <xf numFmtId="49" fontId="3" fillId="0" borderId="0" xfId="0" applyNumberFormat="1" applyFont="1" applyFill="1" applyAlignment="1">
      <alignment horizontal="left" indent="5"/>
    </xf>
    <xf numFmtId="49" fontId="3" fillId="0" borderId="0" xfId="0" applyNumberFormat="1" applyFont="1" applyBorder="1" applyAlignment="1"/>
    <xf numFmtId="49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Border="1" applyProtection="1">
      <alignment vertical="center"/>
      <protection locked="0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/>
    </xf>
    <xf numFmtId="0" fontId="8" fillId="4" borderId="6" xfId="1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NumberFormat="1" applyFont="1" applyFill="1" applyBorder="1" applyAlignment="1">
      <alignment horizontal="left" vertical="center" wrapText="1"/>
    </xf>
    <xf numFmtId="0" fontId="3" fillId="5" borderId="4" xfId="0" applyNumberFormat="1" applyFont="1" applyFill="1" applyBorder="1" applyAlignment="1">
      <alignment vertical="center"/>
    </xf>
    <xf numFmtId="0" fontId="3" fillId="5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2" applyNumberFormat="1" applyFont="1" applyFill="1" applyBorder="1" applyAlignment="1" applyProtection="1">
      <alignment vertical="center" wrapText="1"/>
      <protection locked="0"/>
    </xf>
    <xf numFmtId="0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6" xfId="0" applyNumberFormat="1" applyFont="1" applyFill="1" applyBorder="1" applyAlignment="1" applyProtection="1">
      <alignment horizontal="left" vertical="center" wrapText="1"/>
      <protection locked="0"/>
    </xf>
    <xf numFmtId="0" fontId="3" fillId="6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left" vertical="center" wrapText="1"/>
    </xf>
    <xf numFmtId="0" fontId="10" fillId="5" borderId="7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/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/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NumberFormat="1" applyFont="1" applyFill="1" applyBorder="1" applyAlignment="1" applyProtection="1">
      <alignment horizontal="center" vertical="center"/>
      <protection locked="0"/>
    </xf>
    <xf numFmtId="0" fontId="4" fillId="7" borderId="4" xfId="0" applyNumberFormat="1" applyFont="1" applyFill="1" applyBorder="1" applyAlignment="1" applyProtection="1">
      <alignment vertical="center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/>
      <protection locked="0"/>
    </xf>
    <xf numFmtId="0" fontId="3" fillId="7" borderId="4" xfId="0" applyNumberFormat="1" applyFont="1" applyFill="1" applyBorder="1" applyAlignment="1" applyProtection="1">
      <alignment vertical="center" wrapText="1"/>
      <protection locked="0"/>
    </xf>
    <xf numFmtId="0" fontId="3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49" fontId="3" fillId="8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7" xfId="0" applyNumberFormat="1" applyFont="1" applyFill="1" applyBorder="1" applyAlignment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left" vertical="center" wrapText="1"/>
      <protection locked="0"/>
    </xf>
    <xf numFmtId="0" fontId="3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6" xfId="0" applyNumberFormat="1" applyFont="1" applyFill="1" applyBorder="1" applyAlignment="1" applyProtection="1">
      <alignment horizontal="center" vertical="center"/>
      <protection locked="0"/>
    </xf>
    <xf numFmtId="0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7" xfId="0" applyNumberFormat="1" applyFont="1" applyFill="1" applyBorder="1" applyAlignment="1" applyProtection="1">
      <alignment vertical="center" wrapText="1"/>
      <protection locked="0"/>
    </xf>
    <xf numFmtId="0" fontId="3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11" fillId="7" borderId="7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0" applyNumberFormat="1" applyFont="1" applyFill="1" applyBorder="1" applyAlignment="1" applyProtection="1">
      <alignment horizontal="center" vertical="center"/>
      <protection locked="0"/>
    </xf>
    <xf numFmtId="0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7" xfId="0" applyNumberFormat="1" applyFont="1" applyFill="1" applyBorder="1" applyAlignment="1">
      <alignment horizontal="center" vertical="center" wrapText="1"/>
    </xf>
    <xf numFmtId="0" fontId="4" fillId="10" borderId="3" xfId="0" applyNumberFormat="1" applyFont="1" applyFill="1" applyBorder="1" applyAlignment="1">
      <alignment horizontal="left" vertical="center" wrapText="1"/>
    </xf>
    <xf numFmtId="0" fontId="3" fillId="10" borderId="4" xfId="0" applyNumberFormat="1" applyFont="1" applyFill="1" applyBorder="1" applyAlignment="1">
      <alignment horizontal="center" vertical="center" wrapText="1"/>
    </xf>
    <xf numFmtId="0" fontId="3" fillId="10" borderId="5" xfId="0" applyNumberFormat="1" applyFont="1" applyFill="1" applyBorder="1" applyAlignment="1">
      <alignment horizontal="left" vertical="center" wrapText="1"/>
    </xf>
    <xf numFmtId="0" fontId="3" fillId="1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Fill="1" applyBorder="1" applyAlignment="1" applyProtection="1">
      <alignment vertical="center" wrapText="1"/>
      <protection locked="0"/>
    </xf>
    <xf numFmtId="0" fontId="3" fillId="8" borderId="7" xfId="0" applyNumberFormat="1" applyFont="1" applyFill="1" applyBorder="1" applyAlignment="1">
      <alignment horizontal="center" vertical="center" wrapText="1"/>
    </xf>
    <xf numFmtId="0" fontId="3" fillId="8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8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11" borderId="0" xfId="0" applyNumberFormat="1" applyFont="1" applyFill="1" applyAlignment="1"/>
    <xf numFmtId="0" fontId="3" fillId="0" borderId="6" xfId="3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12" fillId="0" borderId="6" xfId="3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0" fontId="12" fillId="12" borderId="7" xfId="0" applyNumberFormat="1" applyFont="1" applyFill="1" applyBorder="1" applyAlignment="1" applyProtection="1">
      <alignment vertical="center" wrapText="1"/>
      <protection locked="0"/>
    </xf>
    <xf numFmtId="0" fontId="14" fillId="10" borderId="4" xfId="0" applyNumberFormat="1" applyFont="1" applyFill="1" applyBorder="1" applyAlignment="1">
      <alignment horizontal="center" vertical="center" wrapText="1"/>
    </xf>
    <xf numFmtId="0" fontId="10" fillId="12" borderId="0" xfId="0" applyNumberFormat="1" applyFont="1" applyFill="1" applyAlignment="1"/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Fill="1" applyBorder="1" applyAlignment="1" applyProtection="1">
      <alignment vertical="center" wrapText="1"/>
      <protection locked="0"/>
    </xf>
    <xf numFmtId="49" fontId="3" fillId="0" borderId="7" xfId="4" applyNumberFormat="1" applyFont="1" applyFill="1" applyBorder="1" applyAlignment="1" applyProtection="1">
      <alignment horizontal="left" vertical="center" wrapText="1"/>
    </xf>
    <xf numFmtId="49" fontId="3" fillId="12" borderId="7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3" fillId="1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3" xfId="0" applyNumberFormat="1" applyFont="1" applyFill="1" applyBorder="1" applyAlignment="1" applyProtection="1">
      <alignment horizontal="left" vertical="center" wrapText="1"/>
    </xf>
    <xf numFmtId="0" fontId="3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4" xfId="0" applyNumberFormat="1" applyFont="1" applyFill="1" applyBorder="1" applyAlignment="1" applyProtection="1">
      <alignment vertical="center" wrapText="1"/>
      <protection locked="0"/>
    </xf>
    <xf numFmtId="0" fontId="3" fillId="14" borderId="5" xfId="0" applyNumberFormat="1" applyFont="1" applyFill="1" applyBorder="1" applyAlignment="1" applyProtection="1">
      <alignment horizontal="left" vertical="center" wrapText="1"/>
      <protection locked="0"/>
    </xf>
    <xf numFmtId="0" fontId="3" fillId="15" borderId="7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 applyProtection="1">
      <alignment horizontal="center" vertical="center" wrapText="1"/>
    </xf>
    <xf numFmtId="0" fontId="17" fillId="8" borderId="3" xfId="0" applyNumberFormat="1" applyFont="1" applyFill="1" applyBorder="1" applyAlignment="1" applyProtection="1">
      <alignment horizontal="left" vertical="center"/>
    </xf>
    <xf numFmtId="0" fontId="3" fillId="8" borderId="4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 applyProtection="1">
      <alignment horizontal="center" vertical="center" wrapText="1"/>
    </xf>
    <xf numFmtId="0" fontId="3" fillId="8" borderId="5" xfId="0" applyNumberFormat="1" applyFont="1" applyFill="1" applyBorder="1" applyAlignment="1">
      <alignment wrapText="1"/>
    </xf>
    <xf numFmtId="0" fontId="3" fillId="8" borderId="7" xfId="0" applyNumberFormat="1" applyFont="1" applyFill="1" applyBorder="1" applyAlignment="1">
      <alignment horizontal="center" vertical="center"/>
    </xf>
    <xf numFmtId="49" fontId="3" fillId="1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12" borderId="7" xfId="0" applyNumberFormat="1" applyFont="1" applyFill="1" applyBorder="1" applyAlignment="1">
      <alignment horizontal="left" vertical="center" wrapText="1"/>
    </xf>
    <xf numFmtId="49" fontId="3" fillId="12" borderId="7" xfId="0" applyNumberFormat="1" applyFont="1" applyFill="1" applyBorder="1" applyAlignment="1" applyProtection="1">
      <alignment horizontal="center" vertical="center"/>
    </xf>
    <xf numFmtId="49" fontId="3" fillId="12" borderId="7" xfId="0" applyNumberFormat="1" applyFont="1" applyFill="1" applyBorder="1" applyAlignment="1" applyProtection="1">
      <alignment horizontal="left" vertical="center"/>
    </xf>
    <xf numFmtId="49" fontId="3" fillId="1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1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7" xfId="0" applyNumberFormat="1" applyFont="1" applyFill="1" applyBorder="1" applyAlignment="1" applyProtection="1">
      <alignment horizontal="center" vertical="center"/>
      <protection locked="0"/>
    </xf>
    <xf numFmtId="49" fontId="3" fillId="12" borderId="7" xfId="0" applyNumberFormat="1" applyFont="1" applyFill="1" applyBorder="1" applyAlignment="1" applyProtection="1">
      <alignment horizontal="left" vertical="center"/>
      <protection locked="0"/>
    </xf>
    <xf numFmtId="0" fontId="12" fillId="0" borderId="5" xfId="3" applyNumberFormat="1" applyFont="1" applyBorder="1" applyAlignment="1" applyProtection="1">
      <alignment horizontal="left" vertical="center" wrapText="1"/>
      <protection locked="0"/>
    </xf>
    <xf numFmtId="16" fontId="3" fillId="0" borderId="6" xfId="3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 applyProtection="1">
      <alignment horizontal="left" vertical="center"/>
    </xf>
    <xf numFmtId="49" fontId="3" fillId="0" borderId="7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 applyProtection="1">
      <alignment horizontal="center" vertical="center"/>
      <protection locked="0"/>
    </xf>
    <xf numFmtId="49" fontId="3" fillId="0" borderId="7" xfId="5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0" fontId="17" fillId="8" borderId="3" xfId="2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Border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>
      <alignment vertical="center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4" applyNumberFormat="1" applyFont="1" applyFill="1" applyBorder="1" applyAlignment="1" applyProtection="1">
      <alignment horizontal="left" vertical="center"/>
    </xf>
    <xf numFmtId="49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" fontId="19" fillId="0" borderId="0" xfId="0" applyFont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49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>
      <alignment horizontal="left" vertical="center"/>
    </xf>
    <xf numFmtId="49" fontId="3" fillId="8" borderId="4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wrapText="1"/>
    </xf>
    <xf numFmtId="0" fontId="14" fillId="0" borderId="7" xfId="0" applyNumberFormat="1" applyFont="1" applyFill="1" applyBorder="1" applyAlignment="1">
      <alignment horizontal="left" wrapText="1"/>
    </xf>
    <xf numFmtId="49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Border="1" applyAlignment="1">
      <alignment horizontal="center"/>
    </xf>
    <xf numFmtId="4" fontId="19" fillId="0" borderId="0" xfId="0" applyFont="1" applyFill="1">
      <alignment vertical="center"/>
    </xf>
    <xf numFmtId="49" fontId="3" fillId="12" borderId="8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left" vertical="center"/>
    </xf>
    <xf numFmtId="49" fontId="3" fillId="16" borderId="4" xfId="0" applyNumberFormat="1" applyFont="1" applyFill="1" applyBorder="1" applyAlignment="1">
      <alignment horizontal="center" vertical="center"/>
    </xf>
    <xf numFmtId="0" fontId="3" fillId="16" borderId="7" xfId="0" applyNumberFormat="1" applyFont="1" applyFill="1" applyBorder="1" applyAlignment="1">
      <alignment horizontal="center" vertical="center" wrapText="1"/>
    </xf>
    <xf numFmtId="0" fontId="3" fillId="16" borderId="7" xfId="0" applyNumberFormat="1" applyFont="1" applyFill="1" applyBorder="1" applyAlignment="1">
      <alignment horizontal="center" vertical="center"/>
    </xf>
    <xf numFmtId="49" fontId="3" fillId="17" borderId="5" xfId="0" applyNumberFormat="1" applyFont="1" applyFill="1" applyBorder="1" applyAlignment="1">
      <alignment horizontal="center" vertical="center"/>
    </xf>
    <xf numFmtId="49" fontId="3" fillId="10" borderId="7" xfId="0" applyNumberFormat="1" applyFont="1" applyFill="1" applyBorder="1" applyAlignment="1">
      <alignment horizontal="center" vertical="center"/>
    </xf>
    <xf numFmtId="49" fontId="4" fillId="10" borderId="3" xfId="0" applyNumberFormat="1" applyFont="1" applyFill="1" applyBorder="1" applyAlignment="1">
      <alignment vertical="center"/>
    </xf>
    <xf numFmtId="49" fontId="4" fillId="10" borderId="4" xfId="0" applyNumberFormat="1" applyFont="1" applyFill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center" vertical="center"/>
    </xf>
    <xf numFmtId="0" fontId="4" fillId="9" borderId="7" xfId="0" applyNumberFormat="1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vertical="center"/>
    </xf>
    <xf numFmtId="49" fontId="4" fillId="9" borderId="5" xfId="0" applyNumberFormat="1" applyFont="1" applyFill="1" applyBorder="1" applyAlignment="1">
      <alignment horizontal="center" vertical="center"/>
    </xf>
    <xf numFmtId="49" fontId="3" fillId="18" borderId="7" xfId="0" applyNumberFormat="1" applyFont="1" applyFill="1" applyBorder="1" applyAlignment="1" applyProtection="1">
      <alignment horizontal="center" vertical="center"/>
      <protection locked="0"/>
    </xf>
    <xf numFmtId="49" fontId="4" fillId="18" borderId="4" xfId="0" applyNumberFormat="1" applyFont="1" applyFill="1" applyBorder="1" applyAlignment="1">
      <alignment vertical="center"/>
    </xf>
    <xf numFmtId="49" fontId="3" fillId="18" borderId="4" xfId="0" applyNumberFormat="1" applyFont="1" applyFill="1" applyBorder="1" applyAlignment="1" applyProtection="1">
      <alignment horizontal="center" vertical="center"/>
      <protection locked="0"/>
    </xf>
    <xf numFmtId="49" fontId="3" fillId="19" borderId="4" xfId="0" applyNumberFormat="1" applyFont="1" applyFill="1" applyBorder="1" applyAlignment="1" applyProtection="1">
      <alignment horizontal="center" vertical="center"/>
      <protection locked="0"/>
    </xf>
    <xf numFmtId="0" fontId="3" fillId="19" borderId="7" xfId="0" applyNumberFormat="1" applyFont="1" applyFill="1" applyBorder="1" applyAlignment="1">
      <alignment horizontal="center" vertical="center" wrapText="1"/>
    </xf>
    <xf numFmtId="49" fontId="3" fillId="19" borderId="4" xfId="0" applyNumberFormat="1" applyFont="1" applyFill="1" applyBorder="1" applyAlignment="1" applyProtection="1">
      <alignment horizontal="left" vertical="center"/>
      <protection locked="0"/>
    </xf>
    <xf numFmtId="49" fontId="3" fillId="19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>
      <alignment vertical="top" wrapText="1"/>
    </xf>
    <xf numFmtId="0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7" xfId="0" applyNumberFormat="1" applyFont="1" applyFill="1" applyBorder="1" applyAlignment="1" applyProtection="1">
      <alignment horizontal="center" vertical="center"/>
      <protection locked="0"/>
    </xf>
    <xf numFmtId="0" fontId="20" fillId="6" borderId="7" xfId="0" applyNumberFormat="1" applyFont="1" applyFill="1" applyBorder="1" applyAlignment="1">
      <alignment horizontal="center" vertical="center" wrapText="1"/>
    </xf>
    <xf numFmtId="0" fontId="20" fillId="6" borderId="7" xfId="0" applyNumberFormat="1" applyFont="1" applyFill="1" applyBorder="1" applyAlignment="1">
      <alignment horizontal="center" vertical="center"/>
    </xf>
    <xf numFmtId="0" fontId="3" fillId="19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7" xfId="0" applyNumberFormat="1" applyFont="1" applyFill="1" applyBorder="1" applyAlignment="1" applyProtection="1">
      <alignment horizontal="center" vertical="center"/>
      <protection locked="0"/>
    </xf>
    <xf numFmtId="49" fontId="3" fillId="10" borderId="7" xfId="0" applyNumberFormat="1" applyFont="1" applyFill="1" applyBorder="1" applyAlignment="1" applyProtection="1">
      <alignment horizontal="center" vertical="center"/>
      <protection locked="0"/>
    </xf>
    <xf numFmtId="49" fontId="4" fillId="10" borderId="3" xfId="0" applyNumberFormat="1" applyFont="1" applyFill="1" applyBorder="1" applyAlignment="1" applyProtection="1">
      <alignment horizontal="left" vertical="center"/>
      <protection locked="0"/>
    </xf>
    <xf numFmtId="49" fontId="3" fillId="10" borderId="4" xfId="0" applyNumberFormat="1" applyFont="1" applyFill="1" applyBorder="1" applyAlignment="1" applyProtection="1">
      <alignment horizontal="center" vertical="center"/>
      <protection locked="0"/>
    </xf>
    <xf numFmtId="49" fontId="3" fillId="9" borderId="4" xfId="0" applyNumberFormat="1" applyFont="1" applyFill="1" applyBorder="1" applyAlignment="1" applyProtection="1">
      <alignment horizontal="center" vertical="center"/>
      <protection locked="0"/>
    </xf>
    <xf numFmtId="0" fontId="3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7" xfId="0" applyNumberFormat="1" applyFont="1" applyFill="1" applyBorder="1" applyAlignment="1" applyProtection="1">
      <alignment horizontal="center" vertical="center"/>
      <protection locked="0"/>
    </xf>
    <xf numFmtId="49" fontId="3" fillId="9" borderId="4" xfId="0" applyNumberFormat="1" applyFont="1" applyFill="1" applyBorder="1" applyAlignment="1" applyProtection="1">
      <alignment horizontal="left" vertical="center"/>
      <protection locked="0"/>
    </xf>
    <xf numFmtId="49" fontId="3" fillId="9" borderId="5" xfId="0" applyNumberFormat="1" applyFont="1" applyFill="1" applyBorder="1" applyAlignment="1" applyProtection="1">
      <alignment horizontal="center" vertical="center"/>
      <protection locked="0"/>
    </xf>
    <xf numFmtId="49" fontId="4" fillId="18" borderId="10" xfId="0" applyNumberFormat="1" applyFont="1" applyFill="1" applyBorder="1" applyAlignment="1">
      <alignment vertical="center"/>
    </xf>
    <xf numFmtId="0" fontId="3" fillId="6" borderId="7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vertical="center" wrapText="1"/>
    </xf>
    <xf numFmtId="49" fontId="3" fillId="6" borderId="7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7" xfId="0" applyNumberFormat="1" applyFont="1" applyFill="1" applyBorder="1" applyAlignment="1">
      <alignment horizontal="center" vertical="center"/>
    </xf>
    <xf numFmtId="49" fontId="4" fillId="18" borderId="11" xfId="0" applyNumberFormat="1" applyFont="1" applyFill="1" applyBorder="1" applyAlignment="1">
      <alignment vertical="center"/>
    </xf>
    <xf numFmtId="49" fontId="3" fillId="18" borderId="10" xfId="0" applyNumberFormat="1" applyFont="1" applyFill="1" applyBorder="1" applyAlignment="1">
      <alignment horizontal="center" vertical="center"/>
    </xf>
    <xf numFmtId="49" fontId="4" fillId="19" borderId="12" xfId="0" applyNumberFormat="1" applyFont="1" applyFill="1" applyBorder="1" applyAlignment="1">
      <alignment horizontal="center" vertical="center"/>
    </xf>
    <xf numFmtId="49" fontId="20" fillId="6" borderId="7" xfId="0" applyNumberFormat="1" applyFont="1" applyFill="1" applyBorder="1" applyAlignment="1">
      <alignment horizontal="center" vertical="center" wrapText="1"/>
    </xf>
    <xf numFmtId="49" fontId="4" fillId="18" borderId="13" xfId="0" applyNumberFormat="1" applyFont="1" applyFill="1" applyBorder="1" applyAlignment="1">
      <alignment vertical="center"/>
    </xf>
    <xf numFmtId="49" fontId="3" fillId="6" borderId="3" xfId="0" applyNumberFormat="1" applyFont="1" applyFill="1" applyBorder="1" applyAlignment="1">
      <alignment horizontal="left" vertical="top" wrapText="1"/>
    </xf>
    <xf numFmtId="49" fontId="3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>
      <alignment horizontal="left" vertical="top" wrapText="1"/>
    </xf>
    <xf numFmtId="49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3" xfId="0" applyNumberFormat="1" applyFont="1" applyFill="1" applyBorder="1" applyAlignment="1">
      <alignment horizontal="justify" vertical="top" wrapText="1"/>
    </xf>
    <xf numFmtId="49" fontId="3" fillId="12" borderId="7" xfId="6" applyNumberFormat="1" applyFont="1" applyFill="1" applyBorder="1" applyAlignment="1">
      <alignment horizontal="left" vertical="center" wrapText="1"/>
    </xf>
    <xf numFmtId="49" fontId="3" fillId="6" borderId="7" xfId="7" applyNumberFormat="1" applyFont="1" applyFill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/>
    </xf>
    <xf numFmtId="49" fontId="3" fillId="12" borderId="7" xfId="7" applyNumberFormat="1" applyFont="1" applyFill="1" applyBorder="1" applyAlignment="1" applyProtection="1">
      <alignment vertical="center" wrapText="1"/>
      <protection locked="0"/>
    </xf>
    <xf numFmtId="49" fontId="3" fillId="6" borderId="7" xfId="7" applyNumberFormat="1" applyFont="1" applyFill="1" applyBorder="1" applyAlignment="1" applyProtection="1">
      <alignment horizontal="center" vertical="center" wrapText="1"/>
      <protection locked="0"/>
    </xf>
    <xf numFmtId="0" fontId="16" fillId="6" borderId="7" xfId="0" applyNumberFormat="1" applyFont="1" applyFill="1" applyBorder="1" applyAlignment="1" applyProtection="1">
      <alignment horizontal="center" vertical="center"/>
      <protection locked="0"/>
    </xf>
    <xf numFmtId="49" fontId="3" fillId="6" borderId="2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12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/>
    <xf numFmtId="0" fontId="0" fillId="0" borderId="0" xfId="0" applyNumberFormat="1" applyFont="1" applyAlignment="1"/>
    <xf numFmtId="49" fontId="3" fillId="0" borderId="7" xfId="8" applyNumberFormat="1" applyFont="1" applyFill="1" applyBorder="1" applyAlignment="1">
      <alignment horizontal="left" vertical="center" wrapText="1"/>
    </xf>
    <xf numFmtId="49" fontId="3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8" applyNumberFormat="1" applyFont="1" applyFill="1" applyBorder="1" applyAlignment="1" applyProtection="1">
      <alignment horizontal="center" vertical="center"/>
      <protection locked="0"/>
    </xf>
    <xf numFmtId="49" fontId="3" fillId="0" borderId="7" xfId="8" applyNumberFormat="1" applyFont="1" applyFill="1" applyBorder="1" applyAlignment="1" applyProtection="1">
      <alignment horizontal="left" vertical="center" wrapText="1"/>
      <protection locked="0"/>
    </xf>
    <xf numFmtId="49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3" xfId="8" applyNumberFormat="1" applyFont="1" applyFill="1" applyBorder="1" applyAlignment="1">
      <alignment horizontal="left" vertical="center" wrapText="1"/>
    </xf>
    <xf numFmtId="49" fontId="3" fillId="6" borderId="7" xfId="8" applyNumberFormat="1" applyFont="1" applyFill="1" applyBorder="1" applyAlignment="1" applyProtection="1">
      <alignment horizontal="left" vertical="center" wrapText="1"/>
      <protection locked="0"/>
    </xf>
    <xf numFmtId="49" fontId="3" fillId="6" borderId="7" xfId="8" applyNumberFormat="1" applyFont="1" applyFill="1" applyBorder="1" applyAlignment="1" applyProtection="1">
      <alignment horizontal="center" vertical="center" wrapText="1"/>
      <protection locked="0"/>
    </xf>
    <xf numFmtId="49" fontId="3" fillId="6" borderId="7" xfId="8" applyNumberFormat="1" applyFont="1" applyFill="1" applyBorder="1" applyAlignment="1" applyProtection="1">
      <alignment horizontal="center" vertical="center"/>
      <protection locked="0"/>
    </xf>
    <xf numFmtId="49" fontId="22" fillId="6" borderId="7" xfId="8" applyNumberFormat="1" applyFont="1" applyFill="1" applyBorder="1" applyAlignment="1" applyProtection="1">
      <alignment horizontal="center" vertical="center" wrapText="1"/>
      <protection locked="0"/>
    </xf>
    <xf numFmtId="49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3" fillId="14" borderId="7" xfId="0" applyNumberFormat="1" applyFont="1" applyFill="1" applyBorder="1" applyAlignment="1" applyProtection="1">
      <alignment horizontal="center" vertical="center"/>
      <protection locked="0"/>
    </xf>
    <xf numFmtId="49" fontId="4" fillId="14" borderId="3" xfId="0" applyNumberFormat="1" applyFont="1" applyFill="1" applyBorder="1" applyAlignment="1">
      <alignment horizontal="left" vertical="center"/>
    </xf>
    <xf numFmtId="49" fontId="3" fillId="14" borderId="4" xfId="0" applyNumberFormat="1" applyFont="1" applyFill="1" applyBorder="1" applyAlignment="1" applyProtection="1">
      <alignment horizontal="center" vertical="center"/>
      <protection locked="0"/>
    </xf>
    <xf numFmtId="49" fontId="3" fillId="13" borderId="4" xfId="0" applyNumberFormat="1" applyFont="1" applyFill="1" applyBorder="1" applyAlignment="1" applyProtection="1">
      <alignment horizontal="center" vertical="center"/>
      <protection locked="0"/>
    </xf>
    <xf numFmtId="49" fontId="3" fillId="13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13" borderId="7" xfId="0" applyNumberFormat="1" applyFont="1" applyFill="1" applyBorder="1" applyAlignment="1" applyProtection="1">
      <alignment horizontal="center" vertical="center"/>
      <protection locked="0"/>
    </xf>
    <xf numFmtId="0" fontId="23" fillId="13" borderId="7" xfId="0" applyNumberFormat="1" applyFont="1" applyFill="1" applyBorder="1" applyAlignment="1">
      <alignment horizontal="left" vertical="center"/>
    </xf>
    <xf numFmtId="49" fontId="3" fillId="13" borderId="4" xfId="0" applyNumberFormat="1" applyFont="1" applyFill="1" applyBorder="1" applyAlignment="1" applyProtection="1">
      <alignment horizontal="left" vertical="center"/>
      <protection locked="0"/>
    </xf>
    <xf numFmtId="49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16" fillId="13" borderId="7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 applyProtection="1">
      <alignment horizontal="center" vertical="center"/>
      <protection locked="0"/>
    </xf>
    <xf numFmtId="49" fontId="17" fillId="8" borderId="3" xfId="0" applyNumberFormat="1" applyFont="1" applyFill="1" applyBorder="1" applyAlignment="1" applyProtection="1">
      <alignment horizontal="left" vertical="center"/>
      <protection locked="0"/>
    </xf>
    <xf numFmtId="49" fontId="3" fillId="8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 applyProtection="1">
      <alignment horizontal="center" vertical="center"/>
      <protection locked="0"/>
    </xf>
    <xf numFmtId="49" fontId="24" fillId="20" borderId="0" xfId="0" applyNumberFormat="1" applyFont="1" applyFill="1" applyAlignment="1"/>
    <xf numFmtId="49" fontId="24" fillId="20" borderId="7" xfId="0" applyNumberFormat="1" applyFont="1" applyFill="1" applyBorder="1" applyAlignment="1" applyProtection="1">
      <alignment horizontal="center" vertical="center" wrapText="1"/>
      <protection locked="0"/>
    </xf>
    <xf numFmtId="49" fontId="24" fillId="20" borderId="7" xfId="0" applyNumberFormat="1" applyFont="1" applyFill="1" applyBorder="1" applyAlignment="1" applyProtection="1">
      <alignment horizontal="center" vertical="center"/>
      <protection locked="0"/>
    </xf>
    <xf numFmtId="0" fontId="24" fillId="20" borderId="7" xfId="0" applyNumberFormat="1" applyFont="1" applyFill="1" applyBorder="1" applyAlignment="1" applyProtection="1">
      <alignment vertical="center" wrapText="1"/>
      <protection locked="0"/>
    </xf>
    <xf numFmtId="0" fontId="24" fillId="2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7" xfId="0" applyNumberFormat="1" applyFont="1" applyFill="1" applyBorder="1" applyAlignment="1">
      <alignment horizontal="left" vertical="center" wrapText="1"/>
    </xf>
    <xf numFmtId="49" fontId="3" fillId="6" borderId="7" xfId="9" applyNumberFormat="1" applyFont="1" applyFill="1" applyBorder="1" applyAlignment="1">
      <alignment horizontal="left" vertical="center" wrapText="1"/>
    </xf>
    <xf numFmtId="49" fontId="3" fillId="6" borderId="7" xfId="10" applyNumberFormat="1" applyFont="1" applyFill="1" applyBorder="1" applyAlignment="1" applyProtection="1">
      <alignment horizontal="center" vertical="center" wrapText="1"/>
      <protection locked="0"/>
    </xf>
    <xf numFmtId="49" fontId="16" fillId="6" borderId="7" xfId="10" applyNumberFormat="1" applyFont="1" applyFill="1" applyBorder="1" applyAlignment="1" applyProtection="1">
      <alignment horizontal="center" vertical="center" wrapText="1"/>
      <protection locked="0"/>
    </xf>
    <xf numFmtId="49" fontId="3" fillId="6" borderId="7" xfId="0" applyNumberFormat="1" applyFont="1" applyFill="1" applyBorder="1" applyAlignment="1" applyProtection="1">
      <alignment vertical="center"/>
      <protection locked="0"/>
    </xf>
    <xf numFmtId="49" fontId="4" fillId="14" borderId="3" xfId="0" applyNumberFormat="1" applyFont="1" applyFill="1" applyBorder="1" applyAlignment="1" applyProtection="1">
      <alignment horizontal="left" vertical="center"/>
      <protection locked="0"/>
    </xf>
    <xf numFmtId="49" fontId="3" fillId="14" borderId="4" xfId="0" applyNumberFormat="1" applyFont="1" applyFill="1" applyBorder="1" applyAlignment="1">
      <alignment horizontal="center" vertical="center"/>
    </xf>
    <xf numFmtId="49" fontId="3" fillId="13" borderId="7" xfId="10" applyNumberFormat="1" applyFont="1" applyFill="1" applyBorder="1" applyAlignment="1" applyProtection="1">
      <alignment horizontal="center" vertical="center" wrapText="1"/>
      <protection locked="0"/>
    </xf>
    <xf numFmtId="49" fontId="16" fillId="13" borderId="7" xfId="10" applyNumberFormat="1" applyFont="1" applyFill="1" applyBorder="1" applyAlignment="1" applyProtection="1">
      <alignment horizontal="center" vertical="center" wrapText="1"/>
      <protection locked="0"/>
    </xf>
    <xf numFmtId="49" fontId="3" fillId="13" borderId="7" xfId="0" applyNumberFormat="1" applyFont="1" applyFill="1" applyBorder="1" applyAlignment="1" applyProtection="1">
      <alignment vertical="center"/>
      <protection locked="0"/>
    </xf>
    <xf numFmtId="0" fontId="3" fillId="13" borderId="7" xfId="0" applyNumberFormat="1" applyFont="1" applyFill="1" applyBorder="1" applyAlignment="1">
      <alignment horizontal="center" vertical="center"/>
    </xf>
    <xf numFmtId="49" fontId="3" fillId="18" borderId="4" xfId="0" applyNumberFormat="1" applyFont="1" applyFill="1" applyBorder="1" applyAlignment="1">
      <alignment horizontal="center" vertical="center"/>
    </xf>
    <xf numFmtId="49" fontId="4" fillId="19" borderId="5" xfId="0" applyNumberFormat="1" applyFont="1" applyFill="1" applyBorder="1" applyAlignment="1">
      <alignment horizontal="center" vertical="center"/>
    </xf>
    <xf numFmtId="49" fontId="24" fillId="6" borderId="7" xfId="0" applyNumberFormat="1" applyFont="1" applyFill="1" applyBorder="1" applyAlignment="1">
      <alignment horizontal="center" vertical="center"/>
    </xf>
    <xf numFmtId="49" fontId="3" fillId="20" borderId="7" xfId="0" applyNumberFormat="1" applyFont="1" applyFill="1" applyBorder="1" applyAlignment="1" applyProtection="1">
      <alignment horizontal="center" vertical="center"/>
      <protection locked="0"/>
    </xf>
    <xf numFmtId="49" fontId="3" fillId="20" borderId="3" xfId="0" applyNumberFormat="1" applyFont="1" applyFill="1" applyBorder="1" applyAlignment="1" applyProtection="1">
      <alignment horizontal="center" vertical="center"/>
      <protection locked="0"/>
    </xf>
    <xf numFmtId="49" fontId="17" fillId="20" borderId="0" xfId="0" applyNumberFormat="1" applyFont="1" applyFill="1" applyBorder="1" applyAlignment="1">
      <alignment vertical="center"/>
    </xf>
    <xf numFmtId="49" fontId="3" fillId="20" borderId="0" xfId="0" applyNumberFormat="1" applyFont="1" applyFill="1" applyBorder="1" applyAlignment="1" applyProtection="1">
      <alignment horizontal="center" vertical="center"/>
      <protection locked="0"/>
    </xf>
    <xf numFmtId="49" fontId="3" fillId="20" borderId="0" xfId="0" applyNumberFormat="1" applyFont="1" applyFill="1" applyBorder="1" applyAlignment="1" applyProtection="1">
      <alignment horizontal="left" vertical="center"/>
      <protection locked="0"/>
    </xf>
    <xf numFmtId="49" fontId="3" fillId="20" borderId="0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left" vertical="center"/>
    </xf>
    <xf numFmtId="0" fontId="16" fillId="6" borderId="7" xfId="0" applyNumberFormat="1" applyFont="1" applyFill="1" applyBorder="1" applyAlignment="1" applyProtection="1">
      <alignment vertical="center"/>
      <protection locked="0"/>
    </xf>
    <xf numFmtId="49" fontId="3" fillId="20" borderId="0" xfId="0" applyNumberFormat="1" applyFont="1" applyFill="1" applyAlignment="1">
      <alignment horizontal="center"/>
    </xf>
    <xf numFmtId="49" fontId="17" fillId="20" borderId="0" xfId="0" applyNumberFormat="1" applyFont="1" applyFill="1" applyAlignment="1"/>
    <xf numFmtId="49" fontId="3" fillId="20" borderId="0" xfId="0" applyNumberFormat="1" applyFont="1" applyFill="1" applyAlignment="1"/>
    <xf numFmtId="49" fontId="3" fillId="20" borderId="4" xfId="0" applyNumberFormat="1" applyFont="1" applyFill="1" applyBorder="1" applyAlignment="1" applyProtection="1">
      <alignment horizontal="center" vertical="center"/>
      <protection locked="0"/>
    </xf>
    <xf numFmtId="49" fontId="3" fillId="20" borderId="7" xfId="10" applyNumberFormat="1" applyFont="1" applyFill="1" applyBorder="1" applyAlignment="1" applyProtection="1">
      <alignment horizontal="center" vertical="center" wrapText="1"/>
      <protection locked="0"/>
    </xf>
    <xf numFmtId="49" fontId="16" fillId="20" borderId="7" xfId="10" applyNumberFormat="1" applyFont="1" applyFill="1" applyBorder="1" applyAlignment="1" applyProtection="1">
      <alignment horizontal="center" vertical="center" wrapText="1"/>
      <protection locked="0"/>
    </xf>
    <xf numFmtId="49" fontId="3" fillId="20" borderId="7" xfId="0" applyNumberFormat="1" applyFont="1" applyFill="1" applyBorder="1" applyAlignment="1" applyProtection="1">
      <alignment vertical="center"/>
      <protection locked="0"/>
    </xf>
    <xf numFmtId="49" fontId="3" fillId="20" borderId="4" xfId="0" applyNumberFormat="1" applyFont="1" applyFill="1" applyBorder="1" applyAlignment="1">
      <alignment horizontal="center" vertical="center"/>
    </xf>
    <xf numFmtId="0" fontId="3" fillId="20" borderId="7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24" fillId="18" borderId="4" xfId="0" applyNumberFormat="1" applyFont="1" applyFill="1" applyBorder="1" applyAlignment="1">
      <alignment horizontal="center" vertical="center"/>
    </xf>
    <xf numFmtId="49" fontId="17" fillId="19" borderId="4" xfId="0" applyNumberFormat="1" applyFont="1" applyFill="1" applyBorder="1" applyAlignment="1">
      <alignment vertical="center"/>
    </xf>
    <xf numFmtId="49" fontId="17" fillId="19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24" fillId="20" borderId="5" xfId="0" applyNumberFormat="1" applyFont="1" applyFill="1" applyBorder="1" applyAlignment="1"/>
    <xf numFmtId="49" fontId="3" fillId="8" borderId="4" xfId="7" applyNumberFormat="1" applyFont="1" applyFill="1" applyBorder="1" applyAlignment="1" applyProtection="1">
      <alignment horizontal="left" vertical="center"/>
      <protection locked="0"/>
    </xf>
    <xf numFmtId="49" fontId="3" fillId="0" borderId="7" xfId="7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49" fontId="3" fillId="6" borderId="6" xfId="0" applyNumberFormat="1" applyFont="1" applyFill="1" applyBorder="1" applyAlignment="1" applyProtection="1">
      <alignment horizontal="center" vertical="center"/>
      <protection locked="0"/>
    </xf>
    <xf numFmtId="49" fontId="3" fillId="6" borderId="9" xfId="0" applyNumberFormat="1" applyFont="1" applyFill="1" applyBorder="1" applyAlignment="1" applyProtection="1">
      <alignment horizontal="center" vertical="center"/>
      <protection locked="0"/>
    </xf>
    <xf numFmtId="49" fontId="17" fillId="8" borderId="3" xfId="0" applyNumberFormat="1" applyFont="1" applyFill="1" applyBorder="1" applyAlignment="1" applyProtection="1">
      <alignment vertical="center"/>
      <protection locked="0"/>
    </xf>
    <xf numFmtId="49" fontId="3" fillId="8" borderId="4" xfId="0" applyNumberFormat="1" applyFont="1" applyFill="1" applyBorder="1" applyAlignment="1">
      <alignment vertical="center"/>
    </xf>
    <xf numFmtId="49" fontId="3" fillId="6" borderId="3" xfId="7" applyNumberFormat="1" applyFont="1" applyFill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/>
    </xf>
    <xf numFmtId="49" fontId="3" fillId="12" borderId="7" xfId="7" applyNumberFormat="1" applyFont="1" applyFill="1" applyBorder="1" applyAlignment="1">
      <alignment horizontal="left" vertical="center" wrapText="1"/>
    </xf>
    <xf numFmtId="49" fontId="3" fillId="12" borderId="7" xfId="7" applyNumberFormat="1" applyFont="1" applyFill="1" applyBorder="1" applyAlignment="1" applyProtection="1">
      <alignment horizontal="left" vertical="center" wrapText="1"/>
      <protection locked="0"/>
    </xf>
    <xf numFmtId="49" fontId="16" fillId="8" borderId="7" xfId="0" applyNumberFormat="1" applyFont="1" applyFill="1" applyBorder="1" applyAlignment="1" applyProtection="1">
      <alignment horizontal="center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/>
      <protection locked="0"/>
    </xf>
    <xf numFmtId="49" fontId="16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49" fontId="3" fillId="0" borderId="7" xfId="0" applyNumberFormat="1" applyFont="1" applyFill="1" applyBorder="1" applyAlignment="1">
      <alignment horizontal="justify" vertical="center" wrapText="1"/>
    </xf>
    <xf numFmtId="49" fontId="4" fillId="6" borderId="7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6" xfId="0" applyNumberFormat="1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20" borderId="3" xfId="0" applyNumberFormat="1" applyFont="1" applyFill="1" applyBorder="1" applyAlignment="1" applyProtection="1">
      <alignment horizontal="left" vertical="center"/>
      <protection locked="0"/>
    </xf>
    <xf numFmtId="49" fontId="3" fillId="2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6" borderId="2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3" xfId="8" applyNumberFormat="1" applyFont="1" applyFill="1" applyBorder="1" applyAlignment="1" applyProtection="1">
      <alignment horizontal="center" vertical="center"/>
      <protection locked="0"/>
    </xf>
    <xf numFmtId="49" fontId="3" fillId="0" borderId="5" xfId="8" applyNumberFormat="1" applyFont="1" applyFill="1" applyBorder="1" applyAlignment="1" applyProtection="1">
      <alignment horizontal="left" vertical="center" wrapText="1"/>
      <protection locked="0"/>
    </xf>
    <xf numFmtId="49" fontId="3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" xfId="8" applyNumberFormat="1" applyFont="1" applyFill="1" applyBorder="1" applyAlignment="1" applyProtection="1">
      <alignment horizontal="center" vertical="center"/>
      <protection locked="0"/>
    </xf>
    <xf numFmtId="49" fontId="4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1" borderId="3" xfId="11" applyNumberFormat="1" applyFont="1" applyFill="1" applyBorder="1" applyAlignment="1" applyProtection="1">
      <alignment vertical="center"/>
      <protection locked="0"/>
    </xf>
    <xf numFmtId="0" fontId="3" fillId="5" borderId="4" xfId="12" applyNumberFormat="1" applyFont="1" applyFill="1" applyBorder="1" applyAlignment="1">
      <alignment horizontal="center" vertical="center" wrapText="1"/>
    </xf>
    <xf numFmtId="0" fontId="3" fillId="5" borderId="4" xfId="12" applyNumberFormat="1" applyFont="1" applyFill="1" applyBorder="1" applyAlignment="1">
      <alignment horizontal="center" vertical="center"/>
    </xf>
    <xf numFmtId="0" fontId="3" fillId="5" borderId="5" xfId="12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4" fillId="18" borderId="3" xfId="12" applyNumberFormat="1" applyFont="1" applyFill="1" applyBorder="1" applyAlignment="1">
      <alignment vertical="center"/>
    </xf>
    <xf numFmtId="0" fontId="3" fillId="18" borderId="4" xfId="12" applyNumberFormat="1" applyFont="1" applyFill="1" applyBorder="1" applyAlignment="1">
      <alignment horizontal="center" vertical="center"/>
    </xf>
    <xf numFmtId="0" fontId="3" fillId="18" borderId="5" xfId="12" applyNumberFormat="1" applyFont="1" applyFill="1" applyBorder="1" applyAlignment="1">
      <alignment horizontal="center" vertical="center"/>
    </xf>
    <xf numFmtId="0" fontId="3" fillId="18" borderId="4" xfId="12" applyNumberFormat="1" applyFont="1" applyFill="1" applyBorder="1" applyAlignment="1">
      <alignment horizontal="center" vertical="center" wrapText="1"/>
    </xf>
    <xf numFmtId="0" fontId="3" fillId="18" borderId="4" xfId="12" applyNumberFormat="1" applyFont="1" applyFill="1" applyBorder="1" applyAlignment="1">
      <alignment vertical="center"/>
    </xf>
    <xf numFmtId="0" fontId="4" fillId="7" borderId="3" xfId="11" applyNumberFormat="1" applyFont="1" applyFill="1" applyBorder="1" applyAlignment="1" applyProtection="1">
      <alignment vertical="center"/>
      <protection locked="0"/>
    </xf>
    <xf numFmtId="0" fontId="4" fillId="7" borderId="4" xfId="11" applyNumberFormat="1" applyFont="1" applyFill="1" applyBorder="1" applyAlignment="1" applyProtection="1">
      <alignment vertical="center" wrapText="1"/>
      <protection locked="0"/>
    </xf>
    <xf numFmtId="0" fontId="4" fillId="7" borderId="5" xfId="11" applyNumberFormat="1" applyFont="1" applyFill="1" applyBorder="1" applyAlignment="1" applyProtection="1">
      <alignment vertical="center" wrapText="1"/>
      <protection locked="0"/>
    </xf>
    <xf numFmtId="0" fontId="3" fillId="0" borderId="7" xfId="11" applyNumberFormat="1" applyFont="1" applyFill="1" applyBorder="1" applyAlignment="1">
      <alignment horizontal="left" vertical="center" wrapText="1"/>
    </xf>
    <xf numFmtId="0" fontId="3" fillId="0" borderId="7" xfId="1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11" applyNumberFormat="1" applyFont="1" applyFill="1" applyBorder="1" applyAlignment="1" applyProtection="1">
      <alignment horizontal="center" vertical="center"/>
      <protection locked="0"/>
    </xf>
    <xf numFmtId="0" fontId="3" fillId="0" borderId="7" xfId="1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2" applyNumberFormat="1" applyFont="1" applyFill="1" applyBorder="1" applyAlignment="1">
      <alignment horizontal="center" vertical="center"/>
    </xf>
    <xf numFmtId="0" fontId="3" fillId="0" borderId="7" xfId="11" applyNumberFormat="1" applyFont="1" applyFill="1" applyBorder="1" applyAlignment="1">
      <alignment horizontal="center" vertical="center" wrapText="1"/>
    </xf>
    <xf numFmtId="0" fontId="3" fillId="0" borderId="7" xfId="12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1" applyNumberFormat="1" applyFont="1" applyBorder="1" applyAlignment="1" applyProtection="1">
      <alignment horizontal="center" vertical="center" wrapText="1"/>
      <protection locked="0"/>
    </xf>
    <xf numFmtId="0" fontId="3" fillId="0" borderId="7" xfId="12" applyNumberFormat="1" applyFont="1" applyBorder="1" applyAlignment="1" applyProtection="1">
      <alignment horizontal="center" vertical="center" wrapText="1"/>
      <protection locked="0"/>
    </xf>
    <xf numFmtId="0" fontId="3" fillId="0" borderId="7" xfId="11" applyNumberFormat="1" applyFont="1" applyFill="1" applyBorder="1" applyAlignment="1" applyProtection="1">
      <alignment vertical="center" wrapText="1"/>
      <protection locked="0"/>
    </xf>
    <xf numFmtId="0" fontId="3" fillId="12" borderId="7" xfId="12" applyNumberFormat="1" applyFont="1" applyFill="1" applyBorder="1" applyAlignment="1">
      <alignment vertical="center" wrapText="1"/>
    </xf>
    <xf numFmtId="0" fontId="3" fillId="0" borderId="7" xfId="12" applyNumberFormat="1" applyFont="1" applyFill="1" applyBorder="1" applyAlignment="1">
      <alignment vertical="center" wrapText="1"/>
    </xf>
    <xf numFmtId="0" fontId="3" fillId="0" borderId="7" xfId="12" applyNumberFormat="1" applyFont="1" applyFill="1" applyBorder="1" applyAlignment="1">
      <alignment horizontal="center" vertical="center" wrapText="1"/>
    </xf>
    <xf numFmtId="0" fontId="3" fillId="0" borderId="3" xfId="12" applyNumberFormat="1" applyFont="1" applyFill="1" applyBorder="1" applyAlignment="1">
      <alignment vertical="center" wrapText="1"/>
    </xf>
    <xf numFmtId="0" fontId="3" fillId="12" borderId="7" xfId="12" applyNumberFormat="1" applyFont="1" applyFill="1" applyBorder="1" applyAlignment="1">
      <alignment horizontal="center" vertical="center"/>
    </xf>
    <xf numFmtId="0" fontId="21" fillId="0" borderId="7" xfId="12" applyNumberFormat="1" applyFont="1" applyFill="1" applyBorder="1" applyAlignment="1">
      <alignment horizontal="center" vertical="center"/>
    </xf>
    <xf numFmtId="0" fontId="21" fillId="12" borderId="7" xfId="12" applyNumberFormat="1" applyFont="1" applyFill="1" applyBorder="1" applyAlignment="1">
      <alignment horizontal="center" vertical="center"/>
    </xf>
    <xf numFmtId="0" fontId="3" fillId="0" borderId="7" xfId="13" applyNumberFormat="1" applyFont="1" applyFill="1" applyBorder="1" applyAlignment="1">
      <alignment horizontal="left" vertical="center" wrapText="1"/>
    </xf>
    <xf numFmtId="0" fontId="3" fillId="0" borderId="6" xfId="11" applyNumberFormat="1" applyFont="1" applyFill="1" applyBorder="1" applyAlignment="1">
      <alignment horizontal="left" vertical="center" wrapText="1"/>
    </xf>
    <xf numFmtId="0" fontId="3" fillId="21" borderId="7" xfId="0" applyNumberFormat="1" applyFont="1" applyFill="1" applyBorder="1" applyAlignment="1">
      <alignment horizontal="center" vertical="center"/>
    </xf>
    <xf numFmtId="0" fontId="4" fillId="21" borderId="7" xfId="0" applyNumberFormat="1" applyFont="1" applyFill="1" applyBorder="1" applyAlignment="1">
      <alignment vertical="center"/>
    </xf>
    <xf numFmtId="0" fontId="3" fillId="21" borderId="7" xfId="0" applyNumberFormat="1" applyFont="1" applyFill="1" applyBorder="1" applyAlignment="1">
      <alignment vertical="center"/>
    </xf>
    <xf numFmtId="0" fontId="3" fillId="9" borderId="7" xfId="0" applyNumberFormat="1" applyFont="1" applyFill="1" applyBorder="1" applyAlignment="1">
      <alignment horizontal="center" vertical="center"/>
    </xf>
    <xf numFmtId="0" fontId="4" fillId="9" borderId="7" xfId="0" applyNumberFormat="1" applyFont="1" applyFill="1" applyBorder="1" applyAlignment="1">
      <alignment vertical="center"/>
    </xf>
    <xf numFmtId="0" fontId="3" fillId="9" borderId="7" xfId="0" applyNumberFormat="1" applyFont="1" applyFill="1" applyBorder="1" applyAlignment="1">
      <alignment vertical="center"/>
    </xf>
    <xf numFmtId="0" fontId="3" fillId="2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7" xfId="0" applyNumberFormat="1" applyFont="1" applyFill="1" applyBorder="1" applyAlignment="1">
      <alignment horizontal="left" vertical="center"/>
    </xf>
    <xf numFmtId="0" fontId="3" fillId="22" borderId="7" xfId="0" applyNumberFormat="1" applyFont="1" applyFill="1" applyBorder="1" applyAlignment="1" applyProtection="1">
      <alignment horizontal="center" vertical="center"/>
      <protection locked="0"/>
    </xf>
    <xf numFmtId="0" fontId="3" fillId="2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/>
    <xf numFmtId="0" fontId="4" fillId="22" borderId="7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0" fontId="3" fillId="0" borderId="7" xfId="0" applyNumberFormat="1" applyFont="1" applyBorder="1" applyAlignment="1"/>
    <xf numFmtId="0" fontId="13" fillId="15" borderId="2" xfId="0" applyNumberFormat="1" applyFont="1" applyFill="1" applyBorder="1" applyAlignment="1">
      <alignment horizontal="center" vertical="center"/>
    </xf>
    <xf numFmtId="0" fontId="15" fillId="15" borderId="11" xfId="0" applyNumberFormat="1" applyFont="1" applyFill="1" applyBorder="1" applyAlignment="1">
      <alignment horizontal="left" vertical="center"/>
    </xf>
    <xf numFmtId="0" fontId="13" fillId="15" borderId="10" xfId="0" applyNumberFormat="1" applyFont="1" applyFill="1" applyBorder="1" applyAlignment="1">
      <alignment horizontal="center" vertical="center"/>
    </xf>
    <xf numFmtId="0" fontId="13" fillId="15" borderId="10" xfId="0" applyNumberFormat="1" applyFont="1" applyFill="1" applyBorder="1" applyAlignment="1">
      <alignment horizontal="center" vertical="center" wrapText="1"/>
    </xf>
    <xf numFmtId="0" fontId="13" fillId="15" borderId="12" xfId="0" applyNumberFormat="1" applyFont="1" applyFill="1" applyBorder="1" applyAlignment="1">
      <alignment horizontal="center" vertical="center"/>
    </xf>
    <xf numFmtId="0" fontId="13" fillId="15" borderId="7" xfId="0" applyNumberFormat="1" applyFont="1" applyFill="1" applyBorder="1" applyAlignment="1">
      <alignment horizontal="center" vertical="center"/>
    </xf>
    <xf numFmtId="0" fontId="15" fillId="15" borderId="3" xfId="0" applyNumberFormat="1" applyFont="1" applyFill="1" applyBorder="1" applyAlignment="1">
      <alignment horizontal="left" vertical="center"/>
    </xf>
    <xf numFmtId="0" fontId="13" fillId="15" borderId="4" xfId="0" applyNumberFormat="1" applyFont="1" applyFill="1" applyBorder="1" applyAlignment="1">
      <alignment horizontal="center" vertical="center"/>
    </xf>
    <xf numFmtId="0" fontId="13" fillId="15" borderId="4" xfId="0" applyNumberFormat="1" applyFont="1" applyFill="1" applyBorder="1" applyAlignment="1">
      <alignment horizontal="center" vertical="center" wrapText="1"/>
    </xf>
    <xf numFmtId="0" fontId="13" fillId="15" borderId="5" xfId="0" applyNumberFormat="1" applyFont="1" applyFill="1" applyBorder="1" applyAlignment="1">
      <alignment horizontal="center" vertical="center"/>
    </xf>
    <xf numFmtId="0" fontId="25" fillId="6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/>
    <xf numFmtId="0" fontId="25" fillId="6" borderId="7" xfId="0" applyNumberFormat="1" applyFont="1" applyFill="1" applyBorder="1" applyAlignment="1" applyProtection="1">
      <alignment horizontal="left" vertical="top" wrapText="1"/>
    </xf>
    <xf numFmtId="0" fontId="13" fillId="5" borderId="7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 wrapText="1"/>
    </xf>
    <xf numFmtId="0" fontId="15" fillId="5" borderId="7" xfId="0" applyNumberFormat="1" applyFont="1" applyFill="1" applyBorder="1" applyAlignment="1">
      <alignment horizontal="left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5" borderId="4" xfId="0" applyNumberFormat="1" applyFont="1" applyFill="1" applyBorder="1" applyAlignment="1">
      <alignment horizontal="center" vertical="center" wrapText="1"/>
    </xf>
    <xf numFmtId="0" fontId="13" fillId="5" borderId="5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left" vertical="center"/>
    </xf>
    <xf numFmtId="0" fontId="3" fillId="5" borderId="10" xfId="0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/>
    </xf>
    <xf numFmtId="0" fontId="8" fillId="5" borderId="1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/>
    <xf numFmtId="0" fontId="3" fillId="0" borderId="7" xfId="2" applyNumberFormat="1" applyFont="1" applyFill="1" applyBorder="1" applyAlignment="1" applyProtection="1">
      <alignment vertical="center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5" borderId="4" xfId="0" applyNumberFormat="1" applyFont="1" applyFill="1" applyBorder="1" applyAlignment="1">
      <alignment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vertical="center"/>
    </xf>
    <xf numFmtId="0" fontId="3" fillId="10" borderId="4" xfId="0" applyNumberFormat="1" applyFont="1" applyFill="1" applyBorder="1" applyAlignment="1">
      <alignment vertical="center"/>
    </xf>
    <xf numFmtId="0" fontId="3" fillId="10" borderId="4" xfId="0" applyNumberFormat="1" applyFont="1" applyFill="1" applyBorder="1" applyAlignment="1">
      <alignment horizontal="center" vertical="center"/>
    </xf>
    <xf numFmtId="0" fontId="3" fillId="10" borderId="5" xfId="0" applyNumberFormat="1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0" applyNumberFormat="1" applyFont="1" applyFill="1" applyBorder="1" applyAlignment="1">
      <alignment vertical="center"/>
    </xf>
    <xf numFmtId="0" fontId="3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3" xfId="0" applyNumberFormat="1" applyFont="1" applyFill="1" applyBorder="1" applyAlignment="1" applyProtection="1">
      <alignment horizontal="center" vertical="center"/>
      <protection locked="0"/>
    </xf>
    <xf numFmtId="0" fontId="3" fillId="7" borderId="13" xfId="0" applyNumberFormat="1" applyFont="1" applyFill="1" applyBorder="1" applyAlignment="1" applyProtection="1">
      <alignment vertical="center" wrapText="1"/>
      <protection locked="0"/>
    </xf>
    <xf numFmtId="0" fontId="3" fillId="2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3" borderId="4" xfId="0" applyNumberFormat="1" applyFont="1" applyFill="1" applyBorder="1" applyAlignment="1">
      <alignment vertical="center"/>
    </xf>
    <xf numFmtId="0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13" xfId="0" applyNumberFormat="1" applyFont="1" applyFill="1" applyBorder="1" applyAlignment="1" applyProtection="1">
      <alignment horizontal="center" vertical="center"/>
      <protection locked="0"/>
    </xf>
    <xf numFmtId="0" fontId="3" fillId="23" borderId="13" xfId="0" applyNumberFormat="1" applyFont="1" applyFill="1" applyBorder="1" applyAlignment="1" applyProtection="1">
      <alignment vertical="center" wrapText="1"/>
      <protection locked="0"/>
    </xf>
    <xf numFmtId="0" fontId="3" fillId="2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0" xfId="0" applyNumberFormat="1" applyFont="1" applyFill="1" applyAlignment="1"/>
    <xf numFmtId="49" fontId="4" fillId="0" borderId="0" xfId="0" applyNumberFormat="1" applyFont="1" applyAlignment="1">
      <alignment horizontal="left" indent="4"/>
    </xf>
    <xf numFmtId="49" fontId="4" fillId="0" borderId="0" xfId="0" applyNumberFormat="1" applyFont="1" applyAlignment="1">
      <alignment horizontal="left" vertical="center" indent="4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vertical="center" wrapText="1"/>
    </xf>
    <xf numFmtId="49" fontId="3" fillId="16" borderId="5" xfId="0" applyNumberFormat="1" applyFont="1" applyFill="1" applyBorder="1" applyAlignment="1">
      <alignment horizontal="center" vertical="center"/>
    </xf>
    <xf numFmtId="49" fontId="24" fillId="20" borderId="0" xfId="0" applyNumberFormat="1" applyFont="1" applyFill="1" applyBorder="1" applyAlignment="1"/>
    <xf numFmtId="49" fontId="24" fillId="20" borderId="15" xfId="0" applyNumberFormat="1" applyFont="1" applyFill="1" applyBorder="1" applyAlignment="1"/>
    <xf numFmtId="49" fontId="3" fillId="20" borderId="16" xfId="0" applyNumberFormat="1" applyFont="1" applyFill="1" applyBorder="1" applyAlignment="1">
      <alignment horizontal="center"/>
    </xf>
    <xf numFmtId="49" fontId="17" fillId="20" borderId="0" xfId="0" applyNumberFormat="1" applyFont="1" applyFill="1" applyBorder="1" applyAlignment="1"/>
    <xf numFmtId="49" fontId="3" fillId="20" borderId="0" xfId="0" applyNumberFormat="1" applyFont="1" applyFill="1" applyBorder="1" applyAlignment="1"/>
    <xf numFmtId="49" fontId="3" fillId="2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49" fontId="3" fillId="0" borderId="0" xfId="44" applyNumberFormat="1" applyFont="1" applyFill="1" applyBorder="1" applyAlignment="1">
      <alignment wrapText="1"/>
    </xf>
    <xf numFmtId="49" fontId="3" fillId="0" borderId="0" xfId="44" applyNumberFormat="1" applyFont="1" applyFill="1" applyBorder="1" applyAlignment="1">
      <alignment vertical="center" wrapText="1"/>
    </xf>
    <xf numFmtId="49" fontId="3" fillId="0" borderId="0" xfId="44" applyNumberFormat="1" applyFont="1" applyFill="1" applyBorder="1" applyAlignment="1">
      <alignment horizontal="left" wrapText="1"/>
    </xf>
    <xf numFmtId="49" fontId="3" fillId="0" borderId="0" xfId="44" applyNumberFormat="1" applyFont="1" applyFill="1" applyBorder="1" applyAlignment="1">
      <alignment horizontal="center" vertical="center" wrapText="1"/>
    </xf>
    <xf numFmtId="49" fontId="3" fillId="0" borderId="0" xfId="44" applyNumberFormat="1" applyFont="1" applyBorder="1" applyAlignment="1"/>
    <xf numFmtId="49" fontId="4" fillId="0" borderId="0" xfId="44" applyNumberFormat="1" applyFont="1" applyFill="1" applyBorder="1" applyAlignment="1">
      <alignment horizontal="left" indent="5"/>
    </xf>
    <xf numFmtId="49" fontId="3" fillId="0" borderId="0" xfId="81" applyNumberFormat="1" applyFont="1" applyAlignment="1"/>
    <xf numFmtId="49" fontId="3" fillId="0" borderId="0" xfId="44" applyNumberFormat="1" applyFont="1" applyFill="1" applyBorder="1" applyAlignment="1">
      <alignment horizontal="left" indent="5"/>
    </xf>
    <xf numFmtId="49" fontId="4" fillId="0" borderId="0" xfId="44" applyNumberFormat="1" applyFont="1" applyFill="1" applyBorder="1" applyAlignment="1">
      <alignment horizontal="right"/>
    </xf>
    <xf numFmtId="0" fontId="3" fillId="0" borderId="7" xfId="0" applyNumberFormat="1" applyFont="1" applyBorder="1" applyAlignment="1">
      <alignment vertical="center"/>
    </xf>
    <xf numFmtId="49" fontId="3" fillId="0" borderId="7" xfId="0" applyNumberFormat="1" applyFont="1" applyFill="1" applyBorder="1" applyAlignment="1">
      <alignment vertical="top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4" fillId="0" borderId="0" xfId="80" applyNumberFormat="1" applyFont="1" applyFill="1" applyBorder="1" applyAlignment="1">
      <alignment horizontal="center"/>
    </xf>
    <xf numFmtId="0" fontId="4" fillId="0" borderId="0" xfId="80" applyNumberFormat="1" applyFont="1" applyFill="1" applyBorder="1" applyAlignment="1">
      <alignment horizontal="left"/>
    </xf>
    <xf numFmtId="0" fontId="31" fillId="0" borderId="0" xfId="80" applyNumberFormat="1" applyFont="1" applyBorder="1" applyAlignment="1">
      <alignment horizontal="center"/>
    </xf>
    <xf numFmtId="0" fontId="10" fillId="0" borderId="0" xfId="80" applyNumberFormat="1" applyFont="1" applyFill="1" applyBorder="1" applyAlignment="1">
      <alignment horizontal="center"/>
    </xf>
    <xf numFmtId="0" fontId="31" fillId="0" borderId="13" xfId="80" applyNumberFormat="1" applyFont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7" fillId="4" borderId="3" xfId="1" applyNumberFormat="1" applyFont="1" applyFill="1" applyBorder="1" applyAlignment="1">
      <alignment horizontal="center" vertical="center" wrapText="1"/>
    </xf>
    <xf numFmtId="49" fontId="7" fillId="4" borderId="4" xfId="1" applyNumberFormat="1" applyFont="1" applyFill="1" applyBorder="1" applyAlignment="1">
      <alignment horizontal="center" vertical="center" wrapText="1"/>
    </xf>
    <xf numFmtId="49" fontId="7" fillId="4" borderId="5" xfId="1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4" borderId="2" xfId="0" applyNumberFormat="1" applyFont="1" applyFill="1" applyBorder="1" applyAlignment="1">
      <alignment horizontal="center" vertical="center" wrapText="1"/>
    </xf>
  </cellXfs>
  <cellStyles count="82">
    <cellStyle name="”€ЌЂЌ‘Ћ‚›‰" xfId="14"/>
    <cellStyle name="”€љ‘€ђЋ‚ЂЌЌ›‰" xfId="15"/>
    <cellStyle name="„…Ќ…†Ќ›‰" xfId="16"/>
    <cellStyle name="€’ЋѓЋ‚›‰" xfId="17"/>
    <cellStyle name="‡ЂѓЋ‹Ћ‚Ћљ1" xfId="18"/>
    <cellStyle name="‡ЂѓЋ‹Ћ‚Ћљ2" xfId="19"/>
    <cellStyle name="Normal_FIN_OT1" xfId="20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8" xfId="27"/>
    <cellStyle name="Обычный 2" xfId="28"/>
    <cellStyle name="Обычный 2 2" xfId="29"/>
    <cellStyle name="Обычный 2 2 3" xfId="13"/>
    <cellStyle name="Обычный 2 2 5" xfId="30"/>
    <cellStyle name="Обычный 2 3" xfId="12"/>
    <cellStyle name="Обычный 2 4" xfId="31"/>
    <cellStyle name="Обычный 2 7" xfId="32"/>
    <cellStyle name="Обычный 20" xfId="33"/>
    <cellStyle name="Обычный 24" xfId="4"/>
    <cellStyle name="Обычный 25" xfId="34"/>
    <cellStyle name="Обычный 29" xfId="35"/>
    <cellStyle name="Обычный 3" xfId="36"/>
    <cellStyle name="Обычный 3 2" xfId="37"/>
    <cellStyle name="Обычный 31" xfId="38"/>
    <cellStyle name="Обычный 32" xfId="39"/>
    <cellStyle name="Обычный 33" xfId="80"/>
    <cellStyle name="Обычный 4" xfId="40"/>
    <cellStyle name="Обычный 40" xfId="41"/>
    <cellStyle name="Обычный 41" xfId="42"/>
    <cellStyle name="Обычный 42" xfId="43"/>
    <cellStyle name="Обычный 44" xfId="1"/>
    <cellStyle name="Обычный 46" xfId="44"/>
    <cellStyle name="Обычный 49" xfId="45"/>
    <cellStyle name="Обычный 5" xfId="46"/>
    <cellStyle name="Обычный 50" xfId="10"/>
    <cellStyle name="Обычный 51" xfId="47"/>
    <cellStyle name="Обычный 51 2" xfId="48"/>
    <cellStyle name="Обычный 52" xfId="49"/>
    <cellStyle name="Обычный 52 2" xfId="5"/>
    <cellStyle name="Обычный 53" xfId="50"/>
    <cellStyle name="Обычный 53 2" xfId="51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58"/>
    <cellStyle name="Обычный 60" xfId="59"/>
    <cellStyle name="Обычный 61" xfId="60"/>
    <cellStyle name="Обычный 61 2" xfId="61"/>
    <cellStyle name="Обычный 65" xfId="62"/>
    <cellStyle name="Обычный 67" xfId="63"/>
    <cellStyle name="Обычный 68" xfId="64"/>
    <cellStyle name="Обычный 69" xfId="65"/>
    <cellStyle name="Обычный 7" xfId="8"/>
    <cellStyle name="Обычный 72" xfId="66"/>
    <cellStyle name="Обычный 73" xfId="6"/>
    <cellStyle name="Обычный 75" xfId="7"/>
    <cellStyle name="Обычный 76" xfId="67"/>
    <cellStyle name="Обычный 77" xfId="68"/>
    <cellStyle name="Обычный 78" xfId="69"/>
    <cellStyle name="Обычный 8" xfId="70"/>
    <cellStyle name="Обычный 8 2" xfId="71"/>
    <cellStyle name="Обычный 81" xfId="81"/>
    <cellStyle name="Обычный 9" xfId="72"/>
    <cellStyle name="Обычный 96" xfId="73"/>
    <cellStyle name="Обычный_RemBas" xfId="11"/>
    <cellStyle name="Обычный_RemBas'09" xfId="2"/>
    <cellStyle name="Обычный_КОМПЛЕКСНЫЙ 2010 " xfId="9"/>
    <cellStyle name="Обычный_Лист1" xfId="3"/>
    <cellStyle name="Примечание 2" xfId="74"/>
    <cellStyle name="Стиль 1" xfId="75"/>
    <cellStyle name="Тысячи [0]_Лист1" xfId="76"/>
    <cellStyle name="Тысячи рублей" xfId="77"/>
    <cellStyle name="Тысячи_Лист1" xfId="78"/>
    <cellStyle name="ЏђЋ–…Ќ’Ќ›‰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9525</xdr:colOff>
          <xdr:row>0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182483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171700" y="3257550"/>
          <a:ext cx="76200" cy="1005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95251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171700" y="3257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822524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180976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171700" y="3257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107435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171700" y="3257550"/>
          <a:ext cx="76200" cy="11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87233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10</xdr:row>
      <xdr:rowOff>142875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171700" y="3257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103858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171700" y="3257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141958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171700" y="32575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10</xdr:row>
      <xdr:rowOff>142875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171700" y="3257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103858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171700" y="3257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141958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171700" y="32575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161008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171700" y="32575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35502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37927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10504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171700" y="3257550"/>
          <a:ext cx="85725" cy="123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144353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183635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171700" y="3257550"/>
          <a:ext cx="85725" cy="120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161008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171700" y="32575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180059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163433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171700" y="3257550"/>
          <a:ext cx="76200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136010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119182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109657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171700" y="3257550"/>
          <a:ext cx="85725" cy="153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136010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164585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171700" y="3257550"/>
          <a:ext cx="85725" cy="118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47452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171700" y="3257550"/>
          <a:ext cx="76200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47452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171700" y="3257550"/>
          <a:ext cx="76200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47452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171700" y="3257550"/>
          <a:ext cx="76200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47452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171700" y="3257550"/>
          <a:ext cx="76200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658500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18877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21</xdr:row>
      <xdr:rowOff>658500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171700" y="3257550"/>
          <a:ext cx="9525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22</xdr:row>
      <xdr:rowOff>91482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171700" y="3257550"/>
          <a:ext cx="85725" cy="531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22</xdr:row>
      <xdr:rowOff>120057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171700" y="3257550"/>
          <a:ext cx="95250" cy="534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22</xdr:row>
      <xdr:rowOff>300163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171700" y="3257550"/>
          <a:ext cx="85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22</xdr:row>
      <xdr:rowOff>300163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171700" y="3257550"/>
          <a:ext cx="9525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22</xdr:row>
      <xdr:rowOff>300163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171700" y="3257550"/>
          <a:ext cx="85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22</xdr:row>
      <xdr:rowOff>300163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171700" y="3257550"/>
          <a:ext cx="9525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22</xdr:row>
      <xdr:rowOff>300163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171700" y="3257550"/>
          <a:ext cx="85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22</xdr:row>
      <xdr:rowOff>300163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171700" y="3257550"/>
          <a:ext cx="9525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22</xdr:row>
      <xdr:rowOff>300163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171700" y="3257550"/>
          <a:ext cx="85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658500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763651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171700" y="3257550"/>
          <a:ext cx="95250" cy="6595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151484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171700" y="32575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147757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100132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171700" y="3257550"/>
          <a:ext cx="85725" cy="1525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16</xdr:row>
      <xdr:rowOff>77179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161009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151484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171700" y="32575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126485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14407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899950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171700" y="3257550"/>
          <a:ext cx="85725" cy="253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247988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171700" y="3257550"/>
          <a:ext cx="95250" cy="287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22</xdr:row>
      <xdr:rowOff>91482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171700" y="3257550"/>
          <a:ext cx="85725" cy="531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14407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899950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171700" y="3257550"/>
          <a:ext cx="85725" cy="253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22</xdr:row>
      <xdr:rowOff>120057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171700" y="3257550"/>
          <a:ext cx="95250" cy="534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239407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171700" y="3257550"/>
          <a:ext cx="85725" cy="6067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14407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899950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171700" y="3257550"/>
          <a:ext cx="85725" cy="253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611251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171700" y="3257550"/>
          <a:ext cx="95250" cy="644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287032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171700" y="3257550"/>
          <a:ext cx="85725" cy="6115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14407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880900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171700" y="3257550"/>
          <a:ext cx="85725" cy="2517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611251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171700" y="3257550"/>
          <a:ext cx="95250" cy="644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287032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171700" y="3257550"/>
          <a:ext cx="85725" cy="6115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14407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880900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171700" y="3257550"/>
          <a:ext cx="85725" cy="2517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611251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171700" y="3257550"/>
          <a:ext cx="95250" cy="644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287032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171700" y="3257550"/>
          <a:ext cx="85725" cy="6115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126485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42982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171700" y="3257550"/>
          <a:ext cx="85725" cy="1468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880900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171700" y="3257550"/>
          <a:ext cx="85725" cy="2517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930286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171700" y="3257550"/>
          <a:ext cx="95250" cy="6762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371475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171700" y="3257550"/>
          <a:ext cx="85725" cy="399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17370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171700" y="3257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77179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24</xdr:row>
      <xdr:rowOff>213294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171700" y="3257550"/>
          <a:ext cx="85725" cy="7455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552204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171700" y="3257550"/>
          <a:ext cx="95250" cy="218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7401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171700" y="3257550"/>
          <a:ext cx="85725" cy="2640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151484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171700" y="32575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47860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47860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47860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47860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9352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171700" y="3257550"/>
          <a:ext cx="85725" cy="1033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83127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113383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83127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47860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171700" y="3257550"/>
          <a:ext cx="85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151484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171700" y="32575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47860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47860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47860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47860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65758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115808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191978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171700" y="3257550"/>
          <a:ext cx="85725" cy="182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456954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171700" y="3257550"/>
          <a:ext cx="95250" cy="2092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495638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171700" y="3257550"/>
          <a:ext cx="85725" cy="312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47860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171700" y="3257550"/>
          <a:ext cx="85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115808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191978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171700" y="3257550"/>
          <a:ext cx="85725" cy="182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495638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171700" y="3257550"/>
          <a:ext cx="95250" cy="312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908249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171700" y="3257550"/>
          <a:ext cx="85725" cy="353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47860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171700" y="3257550"/>
          <a:ext cx="85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115808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191978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171700" y="3257550"/>
          <a:ext cx="85725" cy="182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20</xdr:row>
      <xdr:rowOff>100274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171700" y="3257550"/>
          <a:ext cx="95250" cy="37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908249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171700" y="3257550"/>
          <a:ext cx="85725" cy="353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65758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115808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182453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171700" y="3257550"/>
          <a:ext cx="85725" cy="1813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20</xdr:row>
      <xdr:rowOff>100274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171700" y="3257550"/>
          <a:ext cx="95250" cy="37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908249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171700" y="3257550"/>
          <a:ext cx="85725" cy="353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65758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115808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182453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171700" y="3257550"/>
          <a:ext cx="85725" cy="1813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20</xdr:row>
      <xdr:rowOff>100274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171700" y="3257550"/>
          <a:ext cx="95250" cy="37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908249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171700" y="3257550"/>
          <a:ext cx="85725" cy="353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180058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171700" y="3257550"/>
          <a:ext cx="85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182453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171700" y="3257550"/>
          <a:ext cx="85725" cy="1813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20</xdr:row>
      <xdr:rowOff>100274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171700" y="3257550"/>
          <a:ext cx="95250" cy="37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938050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171700" y="3257550"/>
          <a:ext cx="85725" cy="2574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11</xdr:row>
      <xdr:rowOff>200026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16452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171700" y="3257550"/>
          <a:ext cx="85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736799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171700" y="3257550"/>
          <a:ext cx="85725" cy="33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15</xdr:row>
      <xdr:rowOff>126485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171700" y="3257550"/>
          <a:ext cx="9525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187538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171700" y="3257550"/>
          <a:ext cx="85725" cy="14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11</xdr:row>
      <xdr:rowOff>200026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16452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171700" y="3257550"/>
          <a:ext cx="85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736799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171700" y="3257550"/>
          <a:ext cx="85725" cy="33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15</xdr:row>
      <xdr:rowOff>126485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171700" y="3257550"/>
          <a:ext cx="9525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187538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171700" y="3257550"/>
          <a:ext cx="85725" cy="14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103858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171700" y="3257550"/>
          <a:ext cx="85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97910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171700" y="3257550"/>
          <a:ext cx="85725" cy="1119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706501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171700" y="3257550"/>
          <a:ext cx="85725" cy="6538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230078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171700" y="3257550"/>
          <a:ext cx="95250" cy="1861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533154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171700" y="3257550"/>
          <a:ext cx="85725" cy="216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16453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199109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171700" y="325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84808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65758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84809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199109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171700" y="325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65758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142876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84808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171700" y="3257550"/>
          <a:ext cx="85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65758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65758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84808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171700" y="3257550"/>
          <a:ext cx="85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84808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171700" y="3257550"/>
          <a:ext cx="85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12</xdr:row>
      <xdr:rowOff>84809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171700" y="3257550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171451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12</xdr:row>
      <xdr:rowOff>94334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171700" y="3257550"/>
          <a:ext cx="85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25978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182483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171700" y="3257550"/>
          <a:ext cx="85725" cy="1005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75283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54552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6928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171700" y="32575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200026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6928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25978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171700" y="3257550"/>
          <a:ext cx="85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87233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163403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171700" y="3257550"/>
          <a:ext cx="85725" cy="179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428379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171700" y="3257550"/>
          <a:ext cx="95250" cy="206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676613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171700" y="3257550"/>
          <a:ext cx="85725" cy="3304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6928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171700" y="32575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87233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163403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171700" y="3257550"/>
          <a:ext cx="85725" cy="179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676613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171700" y="3257550"/>
          <a:ext cx="95250" cy="3304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147899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171700" y="3257550"/>
          <a:ext cx="85725" cy="377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6928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171700" y="32575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87233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163403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171700" y="3257550"/>
          <a:ext cx="85725" cy="179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20</xdr:row>
      <xdr:rowOff>483577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171700" y="3257550"/>
          <a:ext cx="95250" cy="410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266700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171700" y="3257550"/>
          <a:ext cx="85725" cy="3891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25978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171700" y="3257550"/>
          <a:ext cx="85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87233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20</xdr:row>
      <xdr:rowOff>483577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171700" y="3257550"/>
          <a:ext cx="95250" cy="410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266700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171700" y="3257550"/>
          <a:ext cx="85725" cy="3891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25978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171700" y="3257550"/>
          <a:ext cx="85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87233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20</xdr:row>
      <xdr:rowOff>483577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171700" y="3257550"/>
          <a:ext cx="95250" cy="410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266700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171700" y="3257550"/>
          <a:ext cx="85725" cy="3891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115808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144353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20</xdr:row>
      <xdr:rowOff>664306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171700" y="3257550"/>
          <a:ext cx="95250" cy="429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909475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171700" y="3257550"/>
          <a:ext cx="85725" cy="2545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11</xdr:row>
      <xdr:rowOff>200026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180058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171700" y="3257550"/>
          <a:ext cx="85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62174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171700" y="3257550"/>
          <a:ext cx="85725" cy="36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15</xdr:row>
      <xdr:rowOff>97910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171700" y="3257550"/>
          <a:ext cx="95250" cy="1119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158963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171700" y="3257550"/>
          <a:ext cx="85725" cy="13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11</xdr:row>
      <xdr:rowOff>200026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180058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171700" y="3257550"/>
          <a:ext cx="85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62174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171700" y="3257550"/>
          <a:ext cx="85725" cy="36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15</xdr:row>
      <xdr:rowOff>78860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171700" y="3257550"/>
          <a:ext cx="95250" cy="1100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158963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171700" y="3257550"/>
          <a:ext cx="85725" cy="13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11</xdr:row>
      <xdr:rowOff>200026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180058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171700" y="3257550"/>
          <a:ext cx="85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62174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171700" y="3257550"/>
          <a:ext cx="85725" cy="36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15</xdr:row>
      <xdr:rowOff>78860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171700" y="3257550"/>
          <a:ext cx="95250" cy="1100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158963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171700" y="3257550"/>
          <a:ext cx="85725" cy="13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45027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171700" y="32575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718975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163433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45027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171700" y="32575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814225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171700" y="3257550"/>
          <a:ext cx="85725" cy="24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159801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171700" y="3257550"/>
          <a:ext cx="95250" cy="279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1306072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814225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171700" y="3257550"/>
          <a:ext cx="85725" cy="24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1306072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1306072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814225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171700" y="3257550"/>
          <a:ext cx="85725" cy="24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1306072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1306072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776125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171700" y="3257550"/>
          <a:ext cx="85725" cy="241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1306072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1306072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776125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171700" y="3257550"/>
          <a:ext cx="85725" cy="241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1306072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1306072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776125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171700" y="3257550"/>
          <a:ext cx="85725" cy="241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1306072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176474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171700" y="3257550"/>
          <a:ext cx="85725" cy="380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47452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1306072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718975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171700" y="3257550"/>
          <a:ext cx="9525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47452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1306072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718975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171700" y="3257550"/>
          <a:ext cx="9525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47452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1306072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718975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171700" y="3257550"/>
          <a:ext cx="9525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718975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21</xdr:row>
      <xdr:rowOff>123665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21</xdr:row>
      <xdr:rowOff>123665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171700" y="3257550"/>
          <a:ext cx="9525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22</xdr:row>
      <xdr:rowOff>262063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171700" y="3257550"/>
          <a:ext cx="85725" cy="548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22</xdr:row>
      <xdr:rowOff>262063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171700" y="3257550"/>
          <a:ext cx="95250" cy="548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1220347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1220347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171700" y="3257550"/>
          <a:ext cx="95250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1220347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1220347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171700" y="3257550"/>
          <a:ext cx="95250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1220347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1220347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171700" y="3257550"/>
          <a:ext cx="95250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1220347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18877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24</xdr:row>
      <xdr:rowOff>108519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171700" y="3257550"/>
          <a:ext cx="95250" cy="7350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47452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1220347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21</xdr:row>
      <xdr:rowOff>123665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171700" y="3257550"/>
          <a:ext cx="9525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47452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1220347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21</xdr:row>
      <xdr:rowOff>123665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171700" y="3257550"/>
          <a:ext cx="9525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123665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47452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1220347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21</xdr:row>
      <xdr:rowOff>123665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171700" y="3257550"/>
          <a:ext cx="9525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9</xdr:row>
      <xdr:rowOff>590550</xdr:rowOff>
    </xdr:from>
    <xdr:to>
      <xdr:col>1</xdr:col>
      <xdr:colOff>1857375</xdr:colOff>
      <xdr:row>21</xdr:row>
      <xdr:rowOff>123664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1336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134858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18</xdr:row>
      <xdr:rowOff>995200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192008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106283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150276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171700" y="3257550"/>
          <a:ext cx="95250" cy="278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420375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171700" y="3257550"/>
          <a:ext cx="85725" cy="4848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21</xdr:row>
      <xdr:rowOff>420375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171700" y="3257550"/>
          <a:ext cx="95250" cy="4848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48907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106283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1144147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171700" y="3257550"/>
          <a:ext cx="95250" cy="698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48907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1144147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171700" y="3257550"/>
          <a:ext cx="95250" cy="698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48907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134858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1144147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171700" y="3257550"/>
          <a:ext cx="95250" cy="698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48907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9352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171700" y="3257550"/>
          <a:ext cx="85725" cy="1033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1296547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171700" y="3257550"/>
          <a:ext cx="95250" cy="713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128849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171700" y="3257550"/>
          <a:ext cx="85725" cy="375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37927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171700" y="3257550"/>
          <a:ext cx="85725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48907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995200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171700" y="3257550"/>
          <a:ext cx="9525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37927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171700" y="3257550"/>
          <a:ext cx="85725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48907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995200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171700" y="3257550"/>
          <a:ext cx="9525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995200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37927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171700" y="3257550"/>
          <a:ext cx="85725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48907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995200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171700" y="3257550"/>
          <a:ext cx="9525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9</xdr:row>
      <xdr:rowOff>590550</xdr:rowOff>
    </xdr:from>
    <xdr:to>
      <xdr:col>1</xdr:col>
      <xdr:colOff>1857375</xdr:colOff>
      <xdr:row>18</xdr:row>
      <xdr:rowOff>995199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1336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13</xdr:row>
      <xdr:rowOff>132433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132433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113384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113384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19</xdr:row>
      <xdr:rowOff>727274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727274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171700" y="3257550"/>
          <a:ext cx="9525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22</xdr:row>
      <xdr:rowOff>176338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171700" y="3257550"/>
          <a:ext cx="85725" cy="54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22</xdr:row>
      <xdr:rowOff>176338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171700" y="3257550"/>
          <a:ext cx="95250" cy="54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972697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1134622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171700" y="3257550"/>
          <a:ext cx="95250" cy="697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972697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1134622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171700" y="3257550"/>
          <a:ext cx="95250" cy="697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972697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1134622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171700" y="3257550"/>
          <a:ext cx="95250" cy="697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972697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24</xdr:row>
      <xdr:rowOff>165669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171700" y="3257550"/>
          <a:ext cx="95250" cy="740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190500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171700" y="3257550"/>
          <a:ext cx="85725" cy="3815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972697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727274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171700" y="3257550"/>
          <a:ext cx="9525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972697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727274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171700" y="3257550"/>
          <a:ext cx="9525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19</xdr:row>
      <xdr:rowOff>727274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972697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19</xdr:row>
      <xdr:rowOff>727274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171700" y="3257550"/>
          <a:ext cx="9525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9</xdr:row>
      <xdr:rowOff>590550</xdr:rowOff>
    </xdr:from>
    <xdr:to>
      <xdr:col>1</xdr:col>
      <xdr:colOff>1857375</xdr:colOff>
      <xdr:row>19</xdr:row>
      <xdr:rowOff>727273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1336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113384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113384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113384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129834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120309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120309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120309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120309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17</xdr:row>
      <xdr:rowOff>3208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176339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171700" y="3257550"/>
          <a:ext cx="857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15</xdr:row>
      <xdr:rowOff>167935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196509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167935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120309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171700" y="32575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113384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54552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120309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120309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120309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14</xdr:row>
      <xdr:rowOff>120309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129834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171700" y="32575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99579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508033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171700" y="3257550"/>
          <a:ext cx="857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18</xdr:row>
      <xdr:rowOff>754563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171700" y="3257550"/>
          <a:ext cx="952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21</xdr:row>
      <xdr:rowOff>532687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171700" y="3257550"/>
          <a:ext cx="85725" cy="496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120309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171700" y="32575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99579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508033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171700" y="3257550"/>
          <a:ext cx="857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21</xdr:row>
      <xdr:rowOff>542212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171700" y="3257550"/>
          <a:ext cx="95250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143843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171700" y="3257550"/>
          <a:ext cx="85725" cy="597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120309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171700" y="32575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99579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508033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171700" y="3257550"/>
          <a:ext cx="857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759045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171700" y="3257550"/>
          <a:ext cx="95250" cy="659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568545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171700" y="3257550"/>
          <a:ext cx="85725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129834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171700" y="32575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99579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488983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171700" y="3257550"/>
          <a:ext cx="857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759045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171700" y="3257550"/>
          <a:ext cx="95250" cy="659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568545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171700" y="3257550"/>
          <a:ext cx="85725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14</xdr:row>
      <xdr:rowOff>129834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171700" y="32575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99579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488983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171700" y="3257550"/>
          <a:ext cx="857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759045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171700" y="3257550"/>
          <a:ext cx="95250" cy="659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568545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171700" y="3257550"/>
          <a:ext cx="85725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13853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171700" y="3257550"/>
          <a:ext cx="857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16</xdr:row>
      <xdr:rowOff>176339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171700" y="3257550"/>
          <a:ext cx="857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488983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171700" y="3257550"/>
          <a:ext cx="857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23</xdr:row>
      <xdr:rowOff>1087939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171700" y="3257550"/>
          <a:ext cx="95250" cy="692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20</xdr:row>
      <xdr:rowOff>546133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171700" y="3257550"/>
          <a:ext cx="85725" cy="417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32903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171700" y="3257550"/>
          <a:ext cx="85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86693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171700" y="3257550"/>
          <a:ext cx="857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17</xdr:row>
      <xdr:rowOff>88933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171700" y="3257550"/>
          <a:ext cx="95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216681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171700" y="3257550"/>
          <a:ext cx="857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32903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171700" y="3257550"/>
          <a:ext cx="85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86693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171700" y="3257550"/>
          <a:ext cx="857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17</xdr:row>
      <xdr:rowOff>88933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171700" y="3257550"/>
          <a:ext cx="95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18</xdr:row>
      <xdr:rowOff>216681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171700" y="3257550"/>
          <a:ext cx="857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15</xdr:row>
      <xdr:rowOff>32903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171700" y="3257550"/>
          <a:ext cx="85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23</xdr:row>
      <xdr:rowOff>86693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171700" y="3257550"/>
          <a:ext cx="857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1905000</xdr:colOff>
      <xdr:row>17</xdr:row>
      <xdr:rowOff>88933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171700" y="3257550"/>
          <a:ext cx="95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9</xdr:row>
      <xdr:rowOff>590550</xdr:rowOff>
    </xdr:from>
    <xdr:to>
      <xdr:col>1</xdr:col>
      <xdr:colOff>1857375</xdr:colOff>
      <xdr:row>18</xdr:row>
      <xdr:rowOff>197630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133600" y="3257550"/>
          <a:ext cx="857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113384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122909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12</xdr:row>
      <xdr:rowOff>113384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47626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1885950</xdr:colOff>
      <xdr:row>11</xdr:row>
      <xdr:rowOff>76201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1809750</xdr:colOff>
      <xdr:row>10</xdr:row>
      <xdr:rowOff>0</xdr:rowOff>
    </xdr:from>
    <xdr:to>
      <xdr:col>1</xdr:col>
      <xdr:colOff>1895475</xdr:colOff>
      <xdr:row>13</xdr:row>
      <xdr:rowOff>94333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1456765</xdr:colOff>
      <xdr:row>0</xdr:row>
      <xdr:rowOff>0</xdr:rowOff>
    </xdr:from>
    <xdr:to>
      <xdr:col>15</xdr:col>
      <xdr:colOff>358588</xdr:colOff>
      <xdr:row>5</xdr:row>
      <xdr:rowOff>184559</xdr:rowOff>
    </xdr:to>
    <xdr:pic>
      <xdr:nvPicPr>
        <xdr:cNvPr id="3560" name="Рисунок 355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34"/>
        <a:stretch/>
      </xdr:blipFill>
      <xdr:spPr bwMode="auto">
        <a:xfrm>
          <a:off x="8247530" y="0"/>
          <a:ext cx="4022911" cy="2201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11</xdr:col>
      <xdr:colOff>358589</xdr:colOff>
      <xdr:row>180</xdr:row>
      <xdr:rowOff>82885</xdr:rowOff>
    </xdr:to>
    <xdr:pic>
      <xdr:nvPicPr>
        <xdr:cNvPr id="3561" name="Рисунок 35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2824" y="295891324"/>
          <a:ext cx="7608794" cy="3567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9525</xdr:colOff>
          <xdr:row>0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62174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171700" y="3257550"/>
          <a:ext cx="76200" cy="1005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95250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171700" y="32575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545333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171700" y="3257550"/>
          <a:ext cx="76200" cy="345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180975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171700" y="32575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185999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171700" y="3257550"/>
          <a:ext cx="76200" cy="11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228600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171700" y="3257550"/>
          <a:ext cx="76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13</xdr:row>
      <xdr:rowOff>142875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171700" y="3257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38100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171700" y="3257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76200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171700" y="32575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13</xdr:row>
      <xdr:rowOff>142875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171700" y="3257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38100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171700" y="32575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76200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171700" y="3257550"/>
          <a:ext cx="76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95250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171700" y="32575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171450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171700" y="32575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119324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171700" y="3257550"/>
          <a:ext cx="76200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91900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171700" y="3257550"/>
          <a:ext cx="85725" cy="123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20</xdr:row>
      <xdr:rowOff>80072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171700" y="3257550"/>
          <a:ext cx="76200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63325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171700" y="3257550"/>
          <a:ext cx="85725" cy="120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95250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171700" y="32575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114300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171700" y="32575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43124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171700" y="3257550"/>
          <a:ext cx="76200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15700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171700" y="3257550"/>
          <a:ext cx="76200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144549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171700" y="3257550"/>
          <a:ext cx="85725" cy="1544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135024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171700" y="3257550"/>
          <a:ext cx="85725" cy="1535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15700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171700" y="3257550"/>
          <a:ext cx="85725" cy="115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44275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171700" y="3257550"/>
          <a:ext cx="85725" cy="118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128849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171700" y="3257550"/>
          <a:ext cx="76200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128849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171700" y="3257550"/>
          <a:ext cx="76200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128849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171700" y="3257550"/>
          <a:ext cx="76200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128849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171700" y="3257550"/>
          <a:ext cx="76200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26</xdr:row>
      <xdr:rowOff>202013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171700" y="3257550"/>
          <a:ext cx="7620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100274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171700" y="3257550"/>
          <a:ext cx="76200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26</xdr:row>
      <xdr:rowOff>202013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171700" y="3257550"/>
          <a:ext cx="95250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430613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171700" y="3257550"/>
          <a:ext cx="85725" cy="531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26</xdr:row>
      <xdr:rowOff>459188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171700" y="3257550"/>
          <a:ext cx="95250" cy="534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123825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171700" y="3257550"/>
          <a:ext cx="85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27</xdr:row>
      <xdr:rowOff>123825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171700" y="3257550"/>
          <a:ext cx="9525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123825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171700" y="3257550"/>
          <a:ext cx="85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27</xdr:row>
      <xdr:rowOff>123825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171700" y="3257550"/>
          <a:ext cx="9525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123825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171700" y="3257550"/>
          <a:ext cx="85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27</xdr:row>
      <xdr:rowOff>123825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171700" y="3257550"/>
          <a:ext cx="9525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123825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171700" y="3257550"/>
          <a:ext cx="85725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202013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171700" y="3257550"/>
          <a:ext cx="85725" cy="5088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29</xdr:row>
      <xdr:rowOff>195106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171700" y="3257550"/>
          <a:ext cx="95250" cy="6595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85725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171700" y="32575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173124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171700" y="3257550"/>
          <a:ext cx="85725" cy="157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125499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171700" y="3257550"/>
          <a:ext cx="85725" cy="1525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158575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171700" y="3257550"/>
          <a:ext cx="76200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95250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171700" y="32575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85725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171700" y="32575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6175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171700" y="3257550"/>
          <a:ext cx="7620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39774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297787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171700" y="3257550"/>
          <a:ext cx="85725" cy="253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640687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171700" y="3257550"/>
          <a:ext cx="95250" cy="287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430613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171700" y="3257550"/>
          <a:ext cx="85725" cy="531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39774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297787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171700" y="3257550"/>
          <a:ext cx="85725" cy="253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26</xdr:row>
      <xdr:rowOff>459188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171700" y="3257550"/>
          <a:ext cx="95250" cy="534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28</xdr:row>
      <xdr:rowOff>152714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171700" y="3257550"/>
          <a:ext cx="85725" cy="6067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39774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297787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171700" y="3257550"/>
          <a:ext cx="85725" cy="253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29</xdr:row>
      <xdr:rowOff>42706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171700" y="3257550"/>
          <a:ext cx="95250" cy="644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28</xdr:row>
      <xdr:rowOff>200339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171700" y="3257550"/>
          <a:ext cx="85725" cy="6115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39774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278737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171700" y="3257550"/>
          <a:ext cx="85725" cy="2517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29</xdr:row>
      <xdr:rowOff>42706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171700" y="3257550"/>
          <a:ext cx="95250" cy="644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28</xdr:row>
      <xdr:rowOff>200339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171700" y="3257550"/>
          <a:ext cx="85725" cy="6115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39774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171700" y="3257550"/>
          <a:ext cx="85725" cy="143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278737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171700" y="3257550"/>
          <a:ext cx="85725" cy="2517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29</xdr:row>
      <xdr:rowOff>42706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171700" y="3257550"/>
          <a:ext cx="95250" cy="644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28</xdr:row>
      <xdr:rowOff>200339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171700" y="3257550"/>
          <a:ext cx="85725" cy="6115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6175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171700" y="3257550"/>
          <a:ext cx="85725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68349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171700" y="3257550"/>
          <a:ext cx="85725" cy="1468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278737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171700" y="3257550"/>
          <a:ext cx="85725" cy="2517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29</xdr:row>
      <xdr:rowOff>361741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171700" y="3257550"/>
          <a:ext cx="95250" cy="6762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1091607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171700" y="3257550"/>
          <a:ext cx="85725" cy="399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219075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171700" y="32575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158575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171700" y="3257550"/>
          <a:ext cx="85725" cy="130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31</xdr:row>
      <xdr:rowOff>216249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171700" y="3257550"/>
          <a:ext cx="85725" cy="7455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21</xdr:row>
      <xdr:rowOff>196571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171700" y="3257550"/>
          <a:ext cx="95250" cy="218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402562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171700" y="3257550"/>
          <a:ext cx="85725" cy="2640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85725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171700" y="32575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180975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180975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180975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90749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171700" y="3257550"/>
          <a:ext cx="85725" cy="1033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219075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171700" y="3257550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47625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171700" y="3257550"/>
          <a:ext cx="85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219075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171700" y="3257550"/>
          <a:ext cx="85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180975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171700" y="3257550"/>
          <a:ext cx="85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85725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171700" y="325755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180975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180975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180975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180975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171700" y="3257550"/>
          <a:ext cx="76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257175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127697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171700" y="3257550"/>
          <a:ext cx="85725" cy="182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21</xdr:row>
      <xdr:rowOff>101321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171700" y="3257550"/>
          <a:ext cx="95250" cy="2092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218447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171700" y="3257550"/>
          <a:ext cx="85725" cy="312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180975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171700" y="3257550"/>
          <a:ext cx="85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257175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127697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171700" y="3257550"/>
          <a:ext cx="85725" cy="182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218447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171700" y="3257550"/>
          <a:ext cx="95250" cy="312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631058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171700" y="3257550"/>
          <a:ext cx="85725" cy="353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180975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171700" y="3257550"/>
          <a:ext cx="85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257175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127697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171700" y="3257550"/>
          <a:ext cx="85725" cy="182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820406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171700" y="3257550"/>
          <a:ext cx="95250" cy="37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631058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171700" y="3257550"/>
          <a:ext cx="85725" cy="353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257175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118172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171700" y="3257550"/>
          <a:ext cx="85725" cy="1813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820406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171700" y="3257550"/>
          <a:ext cx="95250" cy="37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631058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171700" y="3257550"/>
          <a:ext cx="85725" cy="353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257175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118172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171700" y="3257550"/>
          <a:ext cx="85725" cy="1813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820406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171700" y="3257550"/>
          <a:ext cx="95250" cy="37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631058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171700" y="3257550"/>
          <a:ext cx="85725" cy="3536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114300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171700" y="3257550"/>
          <a:ext cx="85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118172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171700" y="3257550"/>
          <a:ext cx="85725" cy="1813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820406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171700" y="3257550"/>
          <a:ext cx="95250" cy="37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335887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171700" y="3257550"/>
          <a:ext cx="85725" cy="2574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14</xdr:row>
      <xdr:rowOff>200025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152400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171700" y="3257550"/>
          <a:ext cx="85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459608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171700" y="3257550"/>
          <a:ext cx="85725" cy="33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18</xdr:row>
      <xdr:rowOff>6175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171700" y="3257550"/>
          <a:ext cx="9525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11199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171700" y="3257550"/>
          <a:ext cx="85725" cy="14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14</xdr:row>
      <xdr:rowOff>200025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152400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171700" y="3257550"/>
          <a:ext cx="85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459608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171700" y="3257550"/>
          <a:ext cx="85725" cy="336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18</xdr:row>
      <xdr:rowOff>6175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171700" y="3257550"/>
          <a:ext cx="95250" cy="114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11199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171700" y="3257550"/>
          <a:ext cx="85725" cy="14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38100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171700" y="3257550"/>
          <a:ext cx="85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176474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171700" y="3257550"/>
          <a:ext cx="85725" cy="1119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137956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171700" y="3257550"/>
          <a:ext cx="85725" cy="6538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20</xdr:row>
      <xdr:rowOff>165797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171700" y="3257550"/>
          <a:ext cx="95250" cy="1861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21</xdr:row>
      <xdr:rowOff>177521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171700" y="3257550"/>
          <a:ext cx="85725" cy="216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152400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171700" y="3257550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133350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171700" y="325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171700" y="32575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19050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171700" y="3257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133350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171700" y="32575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171700" y="3257550"/>
          <a:ext cx="76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142875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171700" y="32575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171700" y="3257550"/>
          <a:ext cx="85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171700" y="3257550"/>
          <a:ext cx="85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171700" y="3257550"/>
          <a:ext cx="85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171700" y="3257550"/>
          <a:ext cx="85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19050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171700" y="3257550"/>
          <a:ext cx="85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171450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171700" y="32575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171700" y="3257550"/>
          <a:ext cx="85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161925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171700" y="32575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62174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171700" y="3257550"/>
          <a:ext cx="85725" cy="1005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9525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171700" y="3257550"/>
          <a:ext cx="85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190500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171700" y="3257550"/>
          <a:ext cx="85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142875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171700" y="32575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200025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171700" y="32575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142875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171700" y="32575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161925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171700" y="3257550"/>
          <a:ext cx="85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228600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99122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171700" y="3257550"/>
          <a:ext cx="85725" cy="179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21</xdr:row>
      <xdr:rowOff>72746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171700" y="3257550"/>
          <a:ext cx="95250" cy="2063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399422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171700" y="3257550"/>
          <a:ext cx="85725" cy="3304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142875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171700" y="32575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228600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99122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171700" y="3257550"/>
          <a:ext cx="85725" cy="179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399422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171700" y="3257550"/>
          <a:ext cx="95250" cy="3304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868031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171700" y="3257550"/>
          <a:ext cx="85725" cy="377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142875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171700" y="32575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228600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99122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171700" y="3257550"/>
          <a:ext cx="85725" cy="179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1203709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171700" y="3257550"/>
          <a:ext cx="95250" cy="410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986832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171700" y="3257550"/>
          <a:ext cx="85725" cy="3891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161925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171700" y="3257550"/>
          <a:ext cx="85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228600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1203709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171700" y="3257550"/>
          <a:ext cx="95250" cy="410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986832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171700" y="3257550"/>
          <a:ext cx="85725" cy="3891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15</xdr:row>
      <xdr:rowOff>161925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171700" y="3257550"/>
          <a:ext cx="85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228600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171700" y="3257550"/>
          <a:ext cx="85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1203709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171700" y="3257550"/>
          <a:ext cx="95250" cy="410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986832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171700" y="3257550"/>
          <a:ext cx="85725" cy="3891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257175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171700" y="3257550"/>
          <a:ext cx="85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80072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171700" y="3257550"/>
          <a:ext cx="85725" cy="177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24</xdr:row>
      <xdr:rowOff>118173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171700" y="3257550"/>
          <a:ext cx="95250" cy="429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307312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171700" y="3257550"/>
          <a:ext cx="85725" cy="2545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14</xdr:row>
      <xdr:rowOff>200025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114300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171700" y="3257550"/>
          <a:ext cx="85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782306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171700" y="3257550"/>
          <a:ext cx="85725" cy="36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17</xdr:row>
      <xdr:rowOff>176474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171700" y="3257550"/>
          <a:ext cx="95250" cy="1119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244300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171700" y="3257550"/>
          <a:ext cx="85725" cy="13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14</xdr:row>
      <xdr:rowOff>200025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114300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171700" y="3257550"/>
          <a:ext cx="85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782306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171700" y="3257550"/>
          <a:ext cx="85725" cy="36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17</xdr:row>
      <xdr:rowOff>157424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171700" y="3257550"/>
          <a:ext cx="95250" cy="1100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244300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171700" y="3257550"/>
          <a:ext cx="85725" cy="13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14</xdr:row>
      <xdr:rowOff>200025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171700" y="32575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114300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171700" y="3257550"/>
          <a:ext cx="85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782306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171700" y="3257550"/>
          <a:ext cx="85725" cy="36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17</xdr:row>
      <xdr:rowOff>157424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171700" y="3257550"/>
          <a:ext cx="95250" cy="1100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244300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171700" y="3257550"/>
          <a:ext cx="85725" cy="138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180975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171700" y="32575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116812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171700" y="3257550"/>
          <a:ext cx="7620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43124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171700" y="3257550"/>
          <a:ext cx="85725" cy="98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180975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171700" y="32575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212062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171700" y="3257550"/>
          <a:ext cx="85725" cy="24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554962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171700" y="3257550"/>
          <a:ext cx="95250" cy="279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322908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212062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171700" y="3257550"/>
          <a:ext cx="85725" cy="24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322908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322908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212062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171700" y="3257550"/>
          <a:ext cx="85725" cy="245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322908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322908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173962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171700" y="3257550"/>
          <a:ext cx="85725" cy="241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322908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322908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173962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171700" y="3257550"/>
          <a:ext cx="85725" cy="241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322908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322908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173962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171700" y="3257550"/>
          <a:ext cx="85725" cy="241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322908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171700" y="3257550"/>
          <a:ext cx="95250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896606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171700" y="3257550"/>
          <a:ext cx="85725" cy="380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128849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322908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116812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171700" y="3257550"/>
          <a:ext cx="9525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128849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322908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116812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171700" y="3257550"/>
          <a:ext cx="9525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128849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322908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171700" y="3257550"/>
          <a:ext cx="85725" cy="7142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116812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171700" y="3257550"/>
          <a:ext cx="95250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116812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171700" y="3257550"/>
          <a:ext cx="85725" cy="2355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24</xdr:row>
      <xdr:rowOff>373150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171700" y="3257550"/>
          <a:ext cx="7620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24</xdr:row>
      <xdr:rowOff>373150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171700" y="3257550"/>
          <a:ext cx="9525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85725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171700" y="3257550"/>
          <a:ext cx="85725" cy="548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27</xdr:row>
      <xdr:rowOff>85725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171700" y="3257550"/>
          <a:ext cx="95250" cy="548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237183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237183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171700" y="3257550"/>
          <a:ext cx="95250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237183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237183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171700" y="3257550"/>
          <a:ext cx="95250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237183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237183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171700" y="3257550"/>
          <a:ext cx="95250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237183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100274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171700" y="3257550"/>
          <a:ext cx="85725" cy="1043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31</xdr:row>
      <xdr:rowOff>111474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171700" y="3257550"/>
          <a:ext cx="95250" cy="7350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128849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237183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24</xdr:row>
      <xdr:rowOff>373150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171700" y="3257550"/>
          <a:ext cx="9525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128849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237183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24</xdr:row>
      <xdr:rowOff>373150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171700" y="3257550"/>
          <a:ext cx="9525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373150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1717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128849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171700" y="3257550"/>
          <a:ext cx="85725" cy="107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30</xdr:row>
      <xdr:rowOff>237183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171700" y="3257550"/>
          <a:ext cx="85725" cy="7057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24</xdr:row>
      <xdr:rowOff>373150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171700" y="3257550"/>
          <a:ext cx="95250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1771650</xdr:colOff>
      <xdr:row>12</xdr:row>
      <xdr:rowOff>590550</xdr:rowOff>
    </xdr:from>
    <xdr:to>
      <xdr:col>2</xdr:col>
      <xdr:colOff>1857375</xdr:colOff>
      <xdr:row>24</xdr:row>
      <xdr:rowOff>373150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133600" y="3257550"/>
          <a:ext cx="85725" cy="454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14549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171700" y="3257550"/>
          <a:ext cx="76200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22</xdr:row>
      <xdr:rowOff>393037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171700" y="3257550"/>
          <a:ext cx="7620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71699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171700" y="3257550"/>
          <a:ext cx="85725" cy="10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247650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171700" y="32575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545437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171700" y="3257550"/>
          <a:ext cx="95250" cy="2783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25</xdr:row>
      <xdr:rowOff>256965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171700" y="3257550"/>
          <a:ext cx="85725" cy="4848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25</xdr:row>
      <xdr:rowOff>256965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171700" y="3257550"/>
          <a:ext cx="95250" cy="4848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475099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247650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171700" y="3257550"/>
          <a:ext cx="85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160983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171700" y="3257550"/>
          <a:ext cx="95250" cy="698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475099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160983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171700" y="3257550"/>
          <a:ext cx="95250" cy="698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475099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14549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171700" y="3257550"/>
          <a:ext cx="85725" cy="95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160983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171700" y="3257550"/>
          <a:ext cx="95250" cy="6980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475099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90749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171700" y="3257550"/>
          <a:ext cx="85725" cy="1033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313383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171700" y="3257550"/>
          <a:ext cx="95250" cy="713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848981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171700" y="3257550"/>
          <a:ext cx="85725" cy="375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119324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171700" y="3257550"/>
          <a:ext cx="85725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475099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393037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171700" y="3257550"/>
          <a:ext cx="9525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119324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171700" y="3257550"/>
          <a:ext cx="85725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475099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393037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171700" y="3257550"/>
          <a:ext cx="9525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22</xdr:row>
      <xdr:rowOff>393037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1717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119324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171700" y="3257550"/>
          <a:ext cx="85725" cy="10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475099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171700" y="3257550"/>
          <a:ext cx="85725" cy="587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393037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171700" y="3257550"/>
          <a:ext cx="95250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1771650</xdr:colOff>
      <xdr:row>12</xdr:row>
      <xdr:rowOff>590550</xdr:rowOff>
    </xdr:from>
    <xdr:to>
      <xdr:col>2</xdr:col>
      <xdr:colOff>1857375</xdr:colOff>
      <xdr:row>22</xdr:row>
      <xdr:rowOff>393037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133600" y="3257550"/>
          <a:ext cx="85725" cy="263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66675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171700" y="32575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66675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171700" y="3257550"/>
          <a:ext cx="8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47625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47625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23</xdr:row>
      <xdr:rowOff>450083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171700" y="3257550"/>
          <a:ext cx="7620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450083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171700" y="3257550"/>
          <a:ext cx="9525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27</xdr:row>
      <xdr:rowOff>0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171700" y="3257550"/>
          <a:ext cx="85725" cy="54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27</xdr:row>
      <xdr:rowOff>0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171700" y="3257550"/>
          <a:ext cx="95250" cy="540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408215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151458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171700" y="3257550"/>
          <a:ext cx="95250" cy="697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408215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151458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171700" y="3257550"/>
          <a:ext cx="95250" cy="697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408215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151458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171700" y="3257550"/>
          <a:ext cx="95250" cy="697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408215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31</xdr:row>
      <xdr:rowOff>168624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171700" y="3257550"/>
          <a:ext cx="95250" cy="740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910632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171700" y="3257550"/>
          <a:ext cx="85725" cy="3815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408215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450083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171700" y="3257550"/>
          <a:ext cx="9525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408215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450083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171700" y="3257550"/>
          <a:ext cx="9525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23</xdr:row>
      <xdr:rowOff>450083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1717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408215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171700" y="3257550"/>
          <a:ext cx="85725" cy="6809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23</xdr:row>
      <xdr:rowOff>450083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171700" y="3257550"/>
          <a:ext cx="95250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1771650</xdr:colOff>
      <xdr:row>12</xdr:row>
      <xdr:rowOff>590550</xdr:rowOff>
    </xdr:from>
    <xdr:to>
      <xdr:col>2</xdr:col>
      <xdr:colOff>1857375</xdr:colOff>
      <xdr:row>23</xdr:row>
      <xdr:rowOff>450083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133600" y="3257550"/>
          <a:ext cx="85725" cy="3355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47625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47625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47625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9525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171700" y="32575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0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0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0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171700" y="3257550"/>
          <a:ext cx="85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0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171700" y="3257550"/>
          <a:ext cx="857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18</xdr:row>
      <xdr:rowOff>47625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171700" y="3257550"/>
          <a:ext cx="76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76200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171700" y="32575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47625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171700" y="3257550"/>
          <a:ext cx="85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0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171700" y="32575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47625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16</xdr:row>
      <xdr:rowOff>190500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171700" y="32575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0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0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0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17</xdr:row>
      <xdr:rowOff>0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171700" y="32575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9525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171700" y="32575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180975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21</xdr:row>
      <xdr:rowOff>152400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171700" y="3257550"/>
          <a:ext cx="857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22</xdr:row>
      <xdr:rowOff>152400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171700" y="3257550"/>
          <a:ext cx="95250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26</xdr:row>
      <xdr:rowOff>76200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171700" y="3257550"/>
          <a:ext cx="85725" cy="496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0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171700" y="32575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180975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21</xdr:row>
      <xdr:rowOff>152400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171700" y="3257550"/>
          <a:ext cx="857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26</xdr:row>
      <xdr:rowOff>85725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171700" y="3257550"/>
          <a:ext cx="95250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28</xdr:row>
      <xdr:rowOff>57150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171700" y="3257550"/>
          <a:ext cx="85725" cy="597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0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171700" y="32575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180975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21</xdr:row>
      <xdr:rowOff>152400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171700" y="3257550"/>
          <a:ext cx="857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29</xdr:row>
      <xdr:rowOff>190500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171700" y="3257550"/>
          <a:ext cx="95250" cy="659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0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171700" y="3257550"/>
          <a:ext cx="85725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9525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171700" y="32575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180975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21</xdr:row>
      <xdr:rowOff>133350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171700" y="3257550"/>
          <a:ext cx="857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29</xdr:row>
      <xdr:rowOff>190500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171700" y="3257550"/>
          <a:ext cx="95250" cy="659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0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171700" y="3257550"/>
          <a:ext cx="85725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9525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171700" y="32575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18</xdr:row>
      <xdr:rowOff>180975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171700" y="3257550"/>
          <a:ext cx="85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21</xdr:row>
      <xdr:rowOff>133350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171700" y="3257550"/>
          <a:ext cx="857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29</xdr:row>
      <xdr:rowOff>190500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171700" y="3257550"/>
          <a:ext cx="95250" cy="659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29</xdr:row>
      <xdr:rowOff>0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171700" y="3257550"/>
          <a:ext cx="85725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95250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171700" y="3257550"/>
          <a:ext cx="857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19</xdr:row>
      <xdr:rowOff>0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171700" y="3257550"/>
          <a:ext cx="857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21</xdr:row>
      <xdr:rowOff>133350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171700" y="3257550"/>
          <a:ext cx="857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30</xdr:row>
      <xdr:rowOff>104775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171700" y="3257550"/>
          <a:ext cx="95250" cy="692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24</xdr:row>
      <xdr:rowOff>0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171700" y="3257550"/>
          <a:ext cx="85725" cy="417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114300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171700" y="3257550"/>
          <a:ext cx="85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28</xdr:row>
      <xdr:rowOff>0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171700" y="3257550"/>
          <a:ext cx="857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19</xdr:row>
      <xdr:rowOff>114300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171700" y="3257550"/>
          <a:ext cx="95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152400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171700" y="3257550"/>
          <a:ext cx="857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114300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171700" y="3257550"/>
          <a:ext cx="85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28</xdr:row>
      <xdr:rowOff>0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171700" y="3257550"/>
          <a:ext cx="857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19</xdr:row>
      <xdr:rowOff>114300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171700" y="3257550"/>
          <a:ext cx="95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20</xdr:row>
      <xdr:rowOff>152400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171700" y="3257550"/>
          <a:ext cx="857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17</xdr:row>
      <xdr:rowOff>114300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171700" y="3257550"/>
          <a:ext cx="85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28</xdr:row>
      <xdr:rowOff>0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171700" y="3257550"/>
          <a:ext cx="85725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1905000</xdr:colOff>
      <xdr:row>19</xdr:row>
      <xdr:rowOff>114300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171700" y="3257550"/>
          <a:ext cx="952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1771650</xdr:colOff>
      <xdr:row>12</xdr:row>
      <xdr:rowOff>590550</xdr:rowOff>
    </xdr:from>
    <xdr:to>
      <xdr:col>2</xdr:col>
      <xdr:colOff>1857375</xdr:colOff>
      <xdr:row>20</xdr:row>
      <xdr:rowOff>133350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133600" y="3257550"/>
          <a:ext cx="857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47625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57150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171700" y="325755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15</xdr:row>
      <xdr:rowOff>47625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171700" y="32575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47625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171700" y="325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1885950</xdr:colOff>
      <xdr:row>14</xdr:row>
      <xdr:rowOff>76200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171700" y="325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1809750</xdr:colOff>
      <xdr:row>13</xdr:row>
      <xdr:rowOff>0</xdr:rowOff>
    </xdr:from>
    <xdr:to>
      <xdr:col>2</xdr:col>
      <xdr:colOff>1895475</xdr:colOff>
      <xdr:row>16</xdr:row>
      <xdr:rowOff>28575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171700" y="325755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%20&#1079;&#1072;&#1076;&#1072;&#1095;&#1080;/ck2003/&#1058;&#1077;&#1093;&#1079;&#1072;&#1076;&#1072;&#1095;&#1080;/&#1056;&#1045;&#1052;&#1054;&#1053;&#1058;&#1067;_&#1053;&#1040;_&#1052;&#1045;&#1057;&#1071;&#1062;_09/RemBas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Предварит.график"/>
      <sheetName val="Утв.план"/>
      <sheetName val="Контроль ВЛ"/>
      <sheetName val="Скоор.ОДУ(раб)"/>
      <sheetName val="Скоор.ОДУ(отч)"/>
      <sheetName val="Отказ"/>
      <sheetName val="Предварит.сетевой"/>
      <sheetName val="Утв.сетевой"/>
      <sheetName val="Ini"/>
      <sheetName val="Лист1"/>
      <sheetName val="Лист2"/>
      <sheetName val="RemBas'09"/>
    </sheetNames>
    <definedNames>
      <definedName name="ReNumU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indexed="53"/>
  </sheetPr>
  <dimension ref="A1:P180"/>
  <sheetViews>
    <sheetView showGridLines="0" tabSelected="1" view="pageBreakPreview" zoomScale="85" zoomScaleNormal="10" zoomScaleSheetLayoutView="85" workbookViewId="0">
      <selection activeCell="A8" sqref="A8:P8"/>
    </sheetView>
  </sheetViews>
  <sheetFormatPr defaultRowHeight="15.75" x14ac:dyDescent="0.25"/>
  <cols>
    <col min="1" max="1" width="5.42578125" style="479" customWidth="1"/>
    <col min="2" max="2" width="35.28515625" style="479" customWidth="1"/>
    <col min="3" max="3" width="5.7109375" style="479" customWidth="1"/>
    <col min="4" max="4" width="5.7109375" style="481" customWidth="1"/>
    <col min="5" max="5" width="5.7109375" style="482" customWidth="1"/>
    <col min="6" max="6" width="44" style="6" customWidth="1"/>
    <col min="7" max="7" width="29.7109375" style="6" customWidth="1"/>
    <col min="8" max="10" width="5.7109375" style="479" customWidth="1"/>
    <col min="11" max="11" width="6.42578125" style="479" customWidth="1"/>
    <col min="12" max="13" width="5.7109375" style="479" customWidth="1"/>
    <col min="14" max="14" width="6.42578125" style="479" customWidth="1"/>
    <col min="15" max="16" width="5.7109375" style="479" customWidth="1"/>
    <col min="17" max="16384" width="9.140625" style="6"/>
  </cols>
  <sheetData>
    <row r="1" spans="1:16" s="497" customFormat="1" ht="31.5" customHeight="1" x14ac:dyDescent="0.25">
      <c r="A1" s="491"/>
      <c r="B1" s="492"/>
      <c r="C1" s="491"/>
      <c r="D1" s="493"/>
      <c r="E1" s="494"/>
      <c r="F1" s="495"/>
      <c r="G1" s="496"/>
      <c r="H1" s="505" t="s">
        <v>1</v>
      </c>
      <c r="I1" s="505"/>
      <c r="J1" s="505"/>
      <c r="K1" s="505"/>
      <c r="L1" s="505"/>
      <c r="M1" s="505"/>
      <c r="N1" s="505"/>
      <c r="O1" s="505"/>
      <c r="P1" s="505"/>
    </row>
    <row r="2" spans="1:16" s="497" customFormat="1" ht="31.5" customHeight="1" x14ac:dyDescent="0.25">
      <c r="A2" s="491"/>
      <c r="B2" s="492"/>
      <c r="C2" s="491"/>
      <c r="D2" s="493"/>
      <c r="E2" s="494"/>
      <c r="F2" s="495"/>
      <c r="G2" s="498"/>
      <c r="H2" s="506" t="s">
        <v>2</v>
      </c>
      <c r="I2" s="506"/>
      <c r="J2" s="506"/>
      <c r="K2" s="506"/>
      <c r="L2" s="506"/>
      <c r="M2" s="506"/>
      <c r="N2" s="506"/>
      <c r="O2" s="506"/>
      <c r="P2" s="506"/>
    </row>
    <row r="3" spans="1:16" s="497" customFormat="1" ht="31.5" customHeight="1" x14ac:dyDescent="0.25">
      <c r="A3" s="491"/>
      <c r="B3" s="492"/>
      <c r="C3" s="491"/>
      <c r="D3" s="493"/>
      <c r="E3" s="494"/>
      <c r="F3" s="495"/>
      <c r="G3" s="498"/>
      <c r="H3" s="506" t="s">
        <v>3</v>
      </c>
      <c r="I3" s="506"/>
      <c r="J3" s="506"/>
      <c r="K3" s="506"/>
      <c r="L3" s="506"/>
      <c r="M3" s="506"/>
      <c r="N3" s="506"/>
      <c r="O3" s="506"/>
      <c r="P3" s="506"/>
    </row>
    <row r="4" spans="1:16" s="497" customFormat="1" ht="31.5" customHeight="1" x14ac:dyDescent="0.25">
      <c r="A4" s="491"/>
      <c r="B4" s="492"/>
      <c r="C4" s="491"/>
      <c r="D4" s="493"/>
      <c r="E4" s="494"/>
      <c r="F4" s="499"/>
      <c r="G4" s="495"/>
      <c r="H4" s="506" t="s">
        <v>848</v>
      </c>
      <c r="I4" s="506"/>
      <c r="J4" s="506"/>
      <c r="K4" s="506"/>
      <c r="L4" s="506"/>
      <c r="M4" s="506"/>
      <c r="N4" s="506"/>
      <c r="O4" s="506"/>
      <c r="P4" s="506"/>
    </row>
    <row r="5" spans="1:16" s="497" customFormat="1" ht="31.5" customHeight="1" x14ac:dyDescent="0.25">
      <c r="A5" s="491"/>
      <c r="B5" s="492"/>
      <c r="C5" s="491"/>
      <c r="D5" s="493"/>
      <c r="E5" s="494"/>
      <c r="F5" s="495"/>
      <c r="G5" s="498"/>
      <c r="H5" s="506" t="s">
        <v>851</v>
      </c>
      <c r="I5" s="506"/>
      <c r="J5" s="506"/>
      <c r="K5" s="506"/>
      <c r="L5" s="506"/>
      <c r="M5" s="506"/>
      <c r="N5" s="506"/>
      <c r="O5" s="506"/>
      <c r="P5" s="506"/>
    </row>
    <row r="6" spans="1:16" s="497" customFormat="1" ht="18.75" x14ac:dyDescent="0.3">
      <c r="A6" s="507" t="s">
        <v>849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</row>
    <row r="7" spans="1:16" s="497" customFormat="1" ht="18.75" x14ac:dyDescent="0.3">
      <c r="A7" s="508" t="s">
        <v>8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</row>
    <row r="8" spans="1:16" s="497" customFormat="1" ht="18.75" x14ac:dyDescent="0.25">
      <c r="A8" s="509" t="s">
        <v>850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</row>
    <row r="9" spans="1:16" s="25" customFormat="1" ht="45" customHeight="1" x14ac:dyDescent="0.2">
      <c r="A9" s="510" t="s">
        <v>10</v>
      </c>
      <c r="B9" s="510" t="s">
        <v>12</v>
      </c>
      <c r="C9" s="513" t="s">
        <v>15</v>
      </c>
      <c r="D9" s="514"/>
      <c r="E9" s="515"/>
      <c r="F9" s="510" t="s">
        <v>16</v>
      </c>
      <c r="G9" s="510" t="s">
        <v>846</v>
      </c>
      <c r="H9" s="502" t="s">
        <v>14</v>
      </c>
      <c r="I9" s="503"/>
      <c r="J9" s="504"/>
      <c r="K9" s="502" t="s">
        <v>13</v>
      </c>
      <c r="L9" s="503"/>
      <c r="M9" s="504"/>
      <c r="N9" s="502" t="s">
        <v>852</v>
      </c>
      <c r="O9" s="503"/>
      <c r="P9" s="504"/>
    </row>
    <row r="10" spans="1:16" s="25" customFormat="1" ht="38.25" x14ac:dyDescent="0.2">
      <c r="A10" s="511"/>
      <c r="B10" s="511"/>
      <c r="C10" s="28" t="s">
        <v>18</v>
      </c>
      <c r="D10" s="28" t="s">
        <v>21</v>
      </c>
      <c r="E10" s="28" t="s">
        <v>22</v>
      </c>
      <c r="F10" s="511"/>
      <c r="G10" s="512"/>
      <c r="H10" s="28" t="s">
        <v>18</v>
      </c>
      <c r="I10" s="28" t="s">
        <v>21</v>
      </c>
      <c r="J10" s="28" t="s">
        <v>22</v>
      </c>
      <c r="K10" s="28" t="s">
        <v>18</v>
      </c>
      <c r="L10" s="28" t="s">
        <v>21</v>
      </c>
      <c r="M10" s="28" t="s">
        <v>22</v>
      </c>
      <c r="N10" s="28" t="s">
        <v>18</v>
      </c>
      <c r="O10" s="28" t="s">
        <v>21</v>
      </c>
      <c r="P10" s="28" t="s">
        <v>22</v>
      </c>
    </row>
    <row r="11" spans="1:16" s="35" customFormat="1" x14ac:dyDescent="0.2">
      <c r="A11" s="206" t="s">
        <v>23</v>
      </c>
      <c r="B11" s="207" t="s">
        <v>504</v>
      </c>
      <c r="C11" s="209"/>
      <c r="D11" s="210"/>
      <c r="E11" s="210"/>
      <c r="F11" s="208"/>
      <c r="G11" s="211"/>
      <c r="H11" s="209"/>
      <c r="I11" s="210"/>
      <c r="J11" s="210"/>
      <c r="K11" s="208"/>
      <c r="L11" s="208"/>
      <c r="M11" s="208"/>
      <c r="N11" s="208"/>
      <c r="O11" s="208"/>
      <c r="P11" s="483"/>
    </row>
    <row r="12" spans="1:16" s="35" customFormat="1" x14ac:dyDescent="0.2">
      <c r="A12" s="212"/>
      <c r="B12" s="213" t="s">
        <v>506</v>
      </c>
      <c r="C12" s="216"/>
      <c r="D12" s="216"/>
      <c r="E12" s="216"/>
      <c r="F12" s="217"/>
      <c r="G12" s="218"/>
      <c r="H12" s="216"/>
      <c r="I12" s="216"/>
      <c r="J12" s="216"/>
      <c r="K12" s="214"/>
      <c r="L12" s="214"/>
      <c r="M12" s="215"/>
      <c r="N12" s="214"/>
      <c r="O12" s="214"/>
      <c r="P12" s="218"/>
    </row>
    <row r="13" spans="1:16" s="35" customFormat="1" x14ac:dyDescent="0.2">
      <c r="A13" s="219" t="s">
        <v>23</v>
      </c>
      <c r="B13" s="220" t="s">
        <v>507</v>
      </c>
      <c r="C13" s="223"/>
      <c r="D13" s="223"/>
      <c r="E13" s="223"/>
      <c r="F13" s="224"/>
      <c r="G13" s="225"/>
      <c r="H13" s="223"/>
      <c r="I13" s="223"/>
      <c r="J13" s="223"/>
      <c r="K13" s="221"/>
      <c r="L13" s="221"/>
      <c r="M13" s="222"/>
      <c r="N13" s="221"/>
      <c r="O13" s="221"/>
      <c r="P13" s="225"/>
    </row>
    <row r="14" spans="1:16" s="35" customFormat="1" x14ac:dyDescent="0.2">
      <c r="A14" s="139" t="s">
        <v>508</v>
      </c>
      <c r="B14" s="226" t="s">
        <v>25</v>
      </c>
      <c r="C14" s="229"/>
      <c r="D14" s="230"/>
      <c r="E14" s="229"/>
      <c r="F14" s="113"/>
      <c r="G14" s="139"/>
      <c r="H14" s="229"/>
      <c r="I14" s="230"/>
      <c r="J14" s="229"/>
      <c r="K14" s="227"/>
      <c r="L14" s="228"/>
      <c r="M14" s="137"/>
      <c r="N14" s="227"/>
      <c r="O14" s="228"/>
      <c r="P14" s="137"/>
    </row>
    <row r="15" spans="1:16" s="35" customFormat="1" x14ac:dyDescent="0.2">
      <c r="A15" s="219" t="s">
        <v>23</v>
      </c>
      <c r="B15" s="220" t="s">
        <v>509</v>
      </c>
      <c r="C15" s="231"/>
      <c r="D15" s="232"/>
      <c r="E15" s="232"/>
      <c r="F15" s="224"/>
      <c r="G15" s="225"/>
      <c r="H15" s="231"/>
      <c r="I15" s="232"/>
      <c r="J15" s="232"/>
      <c r="K15" s="221"/>
      <c r="L15" s="221"/>
      <c r="M15" s="222"/>
      <c r="N15" s="221"/>
      <c r="O15" s="221"/>
      <c r="P15" s="225"/>
    </row>
    <row r="16" spans="1:16" s="35" customFormat="1" x14ac:dyDescent="0.2">
      <c r="A16" s="139" t="s">
        <v>508</v>
      </c>
      <c r="B16" s="501" t="s">
        <v>25</v>
      </c>
      <c r="C16" s="39"/>
      <c r="D16" s="40"/>
      <c r="E16" s="40"/>
      <c r="F16" s="113"/>
      <c r="G16" s="139"/>
      <c r="H16" s="39"/>
      <c r="I16" s="40"/>
      <c r="J16" s="40"/>
      <c r="K16" s="138"/>
      <c r="L16" s="137"/>
      <c r="M16" s="137"/>
      <c r="N16" s="138"/>
      <c r="O16" s="137"/>
      <c r="P16" s="137"/>
    </row>
    <row r="17" spans="1:16" s="35" customFormat="1" x14ac:dyDescent="0.2">
      <c r="A17" s="233"/>
      <c r="B17" s="234" t="s">
        <v>113</v>
      </c>
      <c r="C17" s="237"/>
      <c r="D17" s="238"/>
      <c r="E17" s="238"/>
      <c r="F17" s="239"/>
      <c r="G17" s="240"/>
      <c r="H17" s="237"/>
      <c r="I17" s="238"/>
      <c r="J17" s="238"/>
      <c r="K17" s="235"/>
      <c r="L17" s="235"/>
      <c r="M17" s="236"/>
      <c r="N17" s="235"/>
      <c r="O17" s="235"/>
      <c r="P17" s="240"/>
    </row>
    <row r="18" spans="1:16" s="35" customFormat="1" x14ac:dyDescent="0.2">
      <c r="A18" s="219" t="s">
        <v>23</v>
      </c>
      <c r="B18" s="241" t="s">
        <v>507</v>
      </c>
      <c r="C18" s="231"/>
      <c r="D18" s="232"/>
      <c r="E18" s="232"/>
      <c r="F18" s="224"/>
      <c r="G18" s="225"/>
      <c r="H18" s="231"/>
      <c r="I18" s="232"/>
      <c r="J18" s="232"/>
      <c r="K18" s="221"/>
      <c r="L18" s="221"/>
      <c r="M18" s="222"/>
      <c r="N18" s="221"/>
      <c r="O18" s="221"/>
      <c r="P18" s="225"/>
    </row>
    <row r="19" spans="1:16" s="35" customFormat="1" ht="78.75" x14ac:dyDescent="0.2">
      <c r="A19" s="139">
        <v>225</v>
      </c>
      <c r="B19" s="118" t="s">
        <v>510</v>
      </c>
      <c r="C19" s="145">
        <v>2</v>
      </c>
      <c r="D19" s="145">
        <v>9</v>
      </c>
      <c r="E19" s="145">
        <v>10</v>
      </c>
      <c r="F19" s="118" t="s">
        <v>511</v>
      </c>
      <c r="G19" s="96" t="s">
        <v>512</v>
      </c>
      <c r="H19" s="145">
        <v>2</v>
      </c>
      <c r="I19" s="145">
        <v>9</v>
      </c>
      <c r="J19" s="145">
        <v>10</v>
      </c>
      <c r="K19" s="145">
        <v>2</v>
      </c>
      <c r="L19" s="145">
        <v>9</v>
      </c>
      <c r="M19" s="145">
        <v>10</v>
      </c>
      <c r="N19" s="145">
        <v>2</v>
      </c>
      <c r="O19" s="145" t="s">
        <v>68</v>
      </c>
      <c r="P19" s="145" t="s">
        <v>90</v>
      </c>
    </row>
    <row r="20" spans="1:16" s="35" customFormat="1" ht="78.75" x14ac:dyDescent="0.2">
      <c r="A20" s="139">
        <v>226</v>
      </c>
      <c r="B20" s="118" t="s">
        <v>510</v>
      </c>
      <c r="C20" s="145">
        <v>2</v>
      </c>
      <c r="D20" s="145">
        <v>9</v>
      </c>
      <c r="E20" s="145">
        <v>10</v>
      </c>
      <c r="F20" s="118" t="s">
        <v>513</v>
      </c>
      <c r="G20" s="96" t="s">
        <v>512</v>
      </c>
      <c r="H20" s="145">
        <v>2</v>
      </c>
      <c r="I20" s="145">
        <v>9</v>
      </c>
      <c r="J20" s="145">
        <v>10</v>
      </c>
      <c r="K20" s="145">
        <v>2</v>
      </c>
      <c r="L20" s="145">
        <v>9</v>
      </c>
      <c r="M20" s="145">
        <v>10</v>
      </c>
      <c r="N20" s="145">
        <v>2</v>
      </c>
      <c r="O20" s="145" t="s">
        <v>68</v>
      </c>
      <c r="P20" s="145" t="s">
        <v>90</v>
      </c>
    </row>
    <row r="21" spans="1:16" s="35" customFormat="1" ht="63" x14ac:dyDescent="0.2">
      <c r="A21" s="139">
        <v>227</v>
      </c>
      <c r="B21" s="118" t="s">
        <v>514</v>
      </c>
      <c r="C21" s="145">
        <v>2</v>
      </c>
      <c r="D21" s="145">
        <v>17</v>
      </c>
      <c r="E21" s="145">
        <v>18</v>
      </c>
      <c r="F21" s="118" t="s">
        <v>515</v>
      </c>
      <c r="G21" s="96" t="s">
        <v>516</v>
      </c>
      <c r="H21" s="145">
        <v>2</v>
      </c>
      <c r="I21" s="145">
        <v>17</v>
      </c>
      <c r="J21" s="145">
        <v>18</v>
      </c>
      <c r="K21" s="145">
        <v>2</v>
      </c>
      <c r="L21" s="145">
        <v>17</v>
      </c>
      <c r="M21" s="145">
        <v>18</v>
      </c>
      <c r="N21" s="145">
        <v>2</v>
      </c>
      <c r="O21" s="145" t="s">
        <v>198</v>
      </c>
      <c r="P21" s="145" t="s">
        <v>101</v>
      </c>
    </row>
    <row r="22" spans="1:16" s="35" customFormat="1" ht="63" x14ac:dyDescent="0.2">
      <c r="A22" s="139">
        <v>228</v>
      </c>
      <c r="B22" s="118" t="s">
        <v>514</v>
      </c>
      <c r="C22" s="145">
        <v>2</v>
      </c>
      <c r="D22" s="145">
        <v>17</v>
      </c>
      <c r="E22" s="145">
        <v>18</v>
      </c>
      <c r="F22" s="118" t="s">
        <v>517</v>
      </c>
      <c r="G22" s="96" t="s">
        <v>516</v>
      </c>
      <c r="H22" s="145">
        <v>2</v>
      </c>
      <c r="I22" s="145">
        <v>17</v>
      </c>
      <c r="J22" s="145">
        <v>18</v>
      </c>
      <c r="K22" s="145">
        <v>2</v>
      </c>
      <c r="L22" s="145">
        <v>17</v>
      </c>
      <c r="M22" s="145">
        <v>18</v>
      </c>
      <c r="N22" s="145">
        <v>2</v>
      </c>
      <c r="O22" s="145" t="s">
        <v>198</v>
      </c>
      <c r="P22" s="145" t="s">
        <v>101</v>
      </c>
    </row>
    <row r="23" spans="1:16" s="35" customFormat="1" ht="47.25" x14ac:dyDescent="0.2">
      <c r="A23" s="139">
        <v>229</v>
      </c>
      <c r="B23" s="118" t="s">
        <v>514</v>
      </c>
      <c r="C23" s="145">
        <v>2</v>
      </c>
      <c r="D23" s="145">
        <v>17</v>
      </c>
      <c r="E23" s="145">
        <v>18</v>
      </c>
      <c r="F23" s="187" t="s">
        <v>518</v>
      </c>
      <c r="G23" s="96"/>
      <c r="H23" s="145">
        <v>2</v>
      </c>
      <c r="I23" s="145">
        <v>17</v>
      </c>
      <c r="J23" s="145">
        <v>18</v>
      </c>
      <c r="K23" s="145">
        <v>2</v>
      </c>
      <c r="L23" s="145">
        <v>17</v>
      </c>
      <c r="M23" s="145">
        <v>18</v>
      </c>
      <c r="N23" s="145">
        <v>2</v>
      </c>
      <c r="O23" s="145" t="s">
        <v>198</v>
      </c>
      <c r="P23" s="145" t="s">
        <v>101</v>
      </c>
    </row>
    <row r="24" spans="1:16" s="35" customFormat="1" ht="110.25" x14ac:dyDescent="0.2">
      <c r="A24" s="139">
        <v>230</v>
      </c>
      <c r="B24" s="118" t="s">
        <v>519</v>
      </c>
      <c r="C24" s="145">
        <v>5</v>
      </c>
      <c r="D24" s="145">
        <v>22</v>
      </c>
      <c r="E24" s="145">
        <v>26</v>
      </c>
      <c r="F24" s="118" t="s">
        <v>520</v>
      </c>
      <c r="G24" s="72" t="s">
        <v>521</v>
      </c>
      <c r="H24" s="145">
        <v>5</v>
      </c>
      <c r="I24" s="145">
        <v>22</v>
      </c>
      <c r="J24" s="145">
        <v>26</v>
      </c>
      <c r="K24" s="145">
        <v>5</v>
      </c>
      <c r="L24" s="145">
        <v>22</v>
      </c>
      <c r="M24" s="145">
        <v>26</v>
      </c>
      <c r="N24" s="145">
        <v>5</v>
      </c>
      <c r="O24" s="145">
        <v>22</v>
      </c>
      <c r="P24" s="145">
        <v>26</v>
      </c>
    </row>
    <row r="25" spans="1:16" s="35" customFormat="1" ht="47.25" x14ac:dyDescent="0.2">
      <c r="A25" s="139">
        <v>231</v>
      </c>
      <c r="B25" s="118" t="s">
        <v>522</v>
      </c>
      <c r="C25" s="145">
        <v>12</v>
      </c>
      <c r="D25" s="145">
        <v>15</v>
      </c>
      <c r="E25" s="145">
        <v>26</v>
      </c>
      <c r="F25" s="118" t="s">
        <v>523</v>
      </c>
      <c r="G25" s="96"/>
      <c r="H25" s="145">
        <v>12</v>
      </c>
      <c r="I25" s="145">
        <v>15</v>
      </c>
      <c r="J25" s="145">
        <v>26</v>
      </c>
      <c r="K25" s="145">
        <v>12</v>
      </c>
      <c r="L25" s="145">
        <v>15</v>
      </c>
      <c r="M25" s="145">
        <v>26</v>
      </c>
      <c r="N25" s="145">
        <v>12</v>
      </c>
      <c r="O25" s="145">
        <v>15</v>
      </c>
      <c r="P25" s="145">
        <v>26</v>
      </c>
    </row>
    <row r="26" spans="1:16" s="35" customFormat="1" ht="47.25" x14ac:dyDescent="0.2">
      <c r="A26" s="139">
        <v>232</v>
      </c>
      <c r="B26" s="112" t="s">
        <v>524</v>
      </c>
      <c r="C26" s="139" t="s">
        <v>90</v>
      </c>
      <c r="D26" s="137" t="s">
        <v>96</v>
      </c>
      <c r="E26" s="137" t="s">
        <v>130</v>
      </c>
      <c r="F26" s="187" t="s">
        <v>525</v>
      </c>
      <c r="G26" s="96"/>
      <c r="H26" s="139" t="s">
        <v>90</v>
      </c>
      <c r="I26" s="137" t="s">
        <v>96</v>
      </c>
      <c r="J26" s="137" t="s">
        <v>130</v>
      </c>
      <c r="K26" s="139" t="s">
        <v>90</v>
      </c>
      <c r="L26" s="137" t="s">
        <v>96</v>
      </c>
      <c r="M26" s="137" t="s">
        <v>130</v>
      </c>
      <c r="N26" s="139" t="s">
        <v>90</v>
      </c>
      <c r="O26" s="137" t="s">
        <v>96</v>
      </c>
      <c r="P26" s="137" t="s">
        <v>130</v>
      </c>
    </row>
    <row r="27" spans="1:16" s="35" customFormat="1" ht="47.25" x14ac:dyDescent="0.2">
      <c r="A27" s="139">
        <v>233</v>
      </c>
      <c r="B27" s="187" t="s">
        <v>526</v>
      </c>
      <c r="C27" s="139" t="s">
        <v>198</v>
      </c>
      <c r="D27" s="137" t="s">
        <v>198</v>
      </c>
      <c r="E27" s="137" t="s">
        <v>259</v>
      </c>
      <c r="F27" s="187" t="s">
        <v>527</v>
      </c>
      <c r="G27" s="139"/>
      <c r="H27" s="139" t="s">
        <v>198</v>
      </c>
      <c r="I27" s="137" t="s">
        <v>198</v>
      </c>
      <c r="J27" s="137" t="s">
        <v>259</v>
      </c>
      <c r="K27" s="139" t="s">
        <v>198</v>
      </c>
      <c r="L27" s="137" t="s">
        <v>198</v>
      </c>
      <c r="M27" s="137" t="s">
        <v>259</v>
      </c>
      <c r="N27" s="139" t="s">
        <v>198</v>
      </c>
      <c r="O27" s="137" t="s">
        <v>198</v>
      </c>
      <c r="P27" s="137" t="s">
        <v>259</v>
      </c>
    </row>
    <row r="28" spans="1:16" s="35" customFormat="1" ht="47.25" x14ac:dyDescent="0.2">
      <c r="A28" s="185">
        <v>234</v>
      </c>
      <c r="B28" s="243" t="s">
        <v>528</v>
      </c>
      <c r="C28" s="72">
        <v>1</v>
      </c>
      <c r="D28" s="72">
        <v>22</v>
      </c>
      <c r="E28" s="72">
        <v>22</v>
      </c>
      <c r="F28" s="244" t="s">
        <v>529</v>
      </c>
      <c r="G28" s="139" t="s">
        <v>530</v>
      </c>
      <c r="H28" s="72">
        <v>1</v>
      </c>
      <c r="I28" s="72">
        <v>22</v>
      </c>
      <c r="J28" s="72">
        <v>22</v>
      </c>
      <c r="K28" s="72">
        <v>1</v>
      </c>
      <c r="L28" s="72">
        <v>22</v>
      </c>
      <c r="M28" s="72">
        <v>22</v>
      </c>
      <c r="N28" s="72"/>
      <c r="O28" s="72"/>
      <c r="P28" s="72"/>
    </row>
    <row r="29" spans="1:16" s="35" customFormat="1" ht="47.25" x14ac:dyDescent="0.2">
      <c r="A29" s="185">
        <v>235</v>
      </c>
      <c r="B29" s="187" t="s">
        <v>526</v>
      </c>
      <c r="C29" s="139" t="s">
        <v>198</v>
      </c>
      <c r="D29" s="137" t="s">
        <v>198</v>
      </c>
      <c r="E29" s="137" t="s">
        <v>259</v>
      </c>
      <c r="F29" s="109" t="s">
        <v>531</v>
      </c>
      <c r="G29" s="139"/>
      <c r="H29" s="139" t="s">
        <v>198</v>
      </c>
      <c r="I29" s="137" t="s">
        <v>198</v>
      </c>
      <c r="J29" s="137" t="s">
        <v>259</v>
      </c>
      <c r="K29" s="139"/>
      <c r="L29" s="137"/>
      <c r="M29" s="137"/>
      <c r="N29" s="139"/>
      <c r="O29" s="137"/>
      <c r="P29" s="137"/>
    </row>
    <row r="30" spans="1:16" s="35" customFormat="1" ht="110.25" x14ac:dyDescent="0.2">
      <c r="A30" s="185">
        <v>236</v>
      </c>
      <c r="B30" s="109" t="s">
        <v>532</v>
      </c>
      <c r="C30" s="138"/>
      <c r="D30" s="245"/>
      <c r="E30" s="245"/>
      <c r="F30" s="109" t="s">
        <v>531</v>
      </c>
      <c r="G30" s="139" t="s">
        <v>853</v>
      </c>
      <c r="H30" s="185" t="s">
        <v>198</v>
      </c>
      <c r="I30" s="185" t="s">
        <v>96</v>
      </c>
      <c r="J30" s="185" t="s">
        <v>146</v>
      </c>
      <c r="K30" s="72"/>
      <c r="L30" s="72"/>
      <c r="M30" s="96"/>
      <c r="N30" s="72"/>
      <c r="O30" s="72"/>
      <c r="P30" s="96"/>
    </row>
    <row r="31" spans="1:16" s="35" customFormat="1" ht="110.25" x14ac:dyDescent="0.2">
      <c r="A31" s="185">
        <v>237</v>
      </c>
      <c r="B31" s="109" t="s">
        <v>532</v>
      </c>
      <c r="C31" s="138"/>
      <c r="D31" s="245"/>
      <c r="E31" s="245"/>
      <c r="F31" s="187" t="s">
        <v>533</v>
      </c>
      <c r="G31" s="139" t="s">
        <v>853</v>
      </c>
      <c r="H31" s="185" t="s">
        <v>198</v>
      </c>
      <c r="I31" s="185" t="s">
        <v>96</v>
      </c>
      <c r="J31" s="185" t="s">
        <v>146</v>
      </c>
      <c r="K31" s="72"/>
      <c r="L31" s="72"/>
      <c r="M31" s="96"/>
      <c r="N31" s="72"/>
      <c r="O31" s="72"/>
      <c r="P31" s="96"/>
    </row>
    <row r="32" spans="1:16" s="35" customFormat="1" ht="110.25" x14ac:dyDescent="0.2">
      <c r="A32" s="185">
        <v>238</v>
      </c>
      <c r="B32" s="187" t="s">
        <v>534</v>
      </c>
      <c r="C32" s="138"/>
      <c r="D32" s="245"/>
      <c r="E32" s="245"/>
      <c r="F32" s="187" t="s">
        <v>535</v>
      </c>
      <c r="G32" s="139" t="s">
        <v>853</v>
      </c>
      <c r="H32" s="72" t="s">
        <v>198</v>
      </c>
      <c r="I32" s="72" t="s">
        <v>161</v>
      </c>
      <c r="J32" s="72" t="s">
        <v>142</v>
      </c>
      <c r="K32" s="72"/>
      <c r="L32" s="72"/>
      <c r="M32" s="72"/>
      <c r="N32" s="72"/>
      <c r="O32" s="72"/>
      <c r="P32" s="72"/>
    </row>
    <row r="33" spans="1:16" s="35" customFormat="1" x14ac:dyDescent="0.2">
      <c r="A33" s="247" t="s">
        <v>23</v>
      </c>
      <c r="B33" s="248" t="s">
        <v>509</v>
      </c>
      <c r="C33" s="231"/>
      <c r="D33" s="232"/>
      <c r="E33" s="232"/>
      <c r="F33" s="241"/>
      <c r="G33" s="250"/>
      <c r="H33" s="231"/>
      <c r="I33" s="232"/>
      <c r="J33" s="232"/>
      <c r="K33" s="249"/>
      <c r="L33" s="249"/>
      <c r="M33" s="222"/>
      <c r="N33" s="249"/>
      <c r="O33" s="249"/>
      <c r="P33" s="225"/>
    </row>
    <row r="34" spans="1:16" s="35" customFormat="1" ht="31.5" x14ac:dyDescent="0.2">
      <c r="A34" s="72">
        <v>239</v>
      </c>
      <c r="B34" s="181" t="s">
        <v>536</v>
      </c>
      <c r="C34" s="138">
        <v>1</v>
      </c>
      <c r="D34" s="137">
        <v>23</v>
      </c>
      <c r="E34" s="137">
        <v>23</v>
      </c>
      <c r="F34" s="113" t="s">
        <v>537</v>
      </c>
      <c r="G34" s="251"/>
      <c r="H34" s="138">
        <v>1</v>
      </c>
      <c r="I34" s="137">
        <v>23</v>
      </c>
      <c r="J34" s="137">
        <v>23</v>
      </c>
      <c r="K34" s="138">
        <v>1</v>
      </c>
      <c r="L34" s="137">
        <v>23</v>
      </c>
      <c r="M34" s="137">
        <v>23</v>
      </c>
      <c r="N34" s="138"/>
      <c r="O34" s="137"/>
      <c r="P34" s="137"/>
    </row>
    <row r="35" spans="1:16" s="35" customFormat="1" ht="47.25" x14ac:dyDescent="0.2">
      <c r="A35" s="72">
        <v>240</v>
      </c>
      <c r="B35" s="243" t="s">
        <v>528</v>
      </c>
      <c r="C35" s="138">
        <v>1</v>
      </c>
      <c r="D35" s="137">
        <v>22</v>
      </c>
      <c r="E35" s="137">
        <v>22</v>
      </c>
      <c r="F35" s="113" t="s">
        <v>538</v>
      </c>
      <c r="G35" s="139" t="s">
        <v>530</v>
      </c>
      <c r="H35" s="138">
        <v>1</v>
      </c>
      <c r="I35" s="137">
        <v>22</v>
      </c>
      <c r="J35" s="137">
        <v>22</v>
      </c>
      <c r="K35" s="138">
        <v>1</v>
      </c>
      <c r="L35" s="137">
        <v>22</v>
      </c>
      <c r="M35" s="137">
        <v>22</v>
      </c>
      <c r="N35" s="138"/>
      <c r="O35" s="137"/>
      <c r="P35" s="137"/>
    </row>
    <row r="36" spans="1:16" s="35" customFormat="1" x14ac:dyDescent="0.2">
      <c r="A36" s="219" t="s">
        <v>23</v>
      </c>
      <c r="B36" s="252" t="s">
        <v>539</v>
      </c>
      <c r="C36" s="231"/>
      <c r="D36" s="232"/>
      <c r="E36" s="232"/>
      <c r="F36" s="224"/>
      <c r="G36" s="225"/>
      <c r="H36" s="231"/>
      <c r="I36" s="232"/>
      <c r="J36" s="232"/>
      <c r="K36" s="221"/>
      <c r="L36" s="221"/>
      <c r="M36" s="222"/>
      <c r="N36" s="221"/>
      <c r="O36" s="221"/>
      <c r="P36" s="225"/>
    </row>
    <row r="37" spans="1:16" s="35" customFormat="1" ht="31.5" x14ac:dyDescent="0.2">
      <c r="A37" s="185">
        <v>241</v>
      </c>
      <c r="B37" s="253" t="s">
        <v>540</v>
      </c>
      <c r="C37" s="185" t="s">
        <v>101</v>
      </c>
      <c r="D37" s="166" t="s">
        <v>161</v>
      </c>
      <c r="E37" s="166" t="s">
        <v>69</v>
      </c>
      <c r="F37" s="254" t="s">
        <v>541</v>
      </c>
      <c r="G37" s="185"/>
      <c r="H37" s="185">
        <v>5</v>
      </c>
      <c r="I37" s="166">
        <v>15</v>
      </c>
      <c r="J37" s="166">
        <v>19</v>
      </c>
      <c r="K37" s="185">
        <v>5</v>
      </c>
      <c r="L37" s="166">
        <v>15</v>
      </c>
      <c r="M37" s="166">
        <v>19</v>
      </c>
      <c r="N37" s="185">
        <v>5</v>
      </c>
      <c r="O37" s="166">
        <v>15</v>
      </c>
      <c r="P37" s="166">
        <v>19</v>
      </c>
    </row>
    <row r="38" spans="1:16" s="35" customFormat="1" ht="47.25" x14ac:dyDescent="0.2">
      <c r="A38" s="139">
        <v>242</v>
      </c>
      <c r="B38" s="255" t="s">
        <v>542</v>
      </c>
      <c r="C38" s="138">
        <v>5</v>
      </c>
      <c r="D38" s="137">
        <v>1</v>
      </c>
      <c r="E38" s="137">
        <v>5</v>
      </c>
      <c r="F38" s="113" t="s">
        <v>543</v>
      </c>
      <c r="G38" s="139" t="s">
        <v>544</v>
      </c>
      <c r="H38" s="138">
        <v>5</v>
      </c>
      <c r="I38" s="137">
        <v>1</v>
      </c>
      <c r="J38" s="137">
        <v>5</v>
      </c>
      <c r="K38" s="138">
        <v>5</v>
      </c>
      <c r="L38" s="137">
        <v>1</v>
      </c>
      <c r="M38" s="137">
        <v>5</v>
      </c>
      <c r="N38" s="138">
        <v>5</v>
      </c>
      <c r="O38" s="137">
        <v>1</v>
      </c>
      <c r="P38" s="137">
        <v>5</v>
      </c>
    </row>
    <row r="39" spans="1:16" s="35" customFormat="1" ht="47.25" x14ac:dyDescent="0.2">
      <c r="A39" s="139">
        <v>243</v>
      </c>
      <c r="B39" s="255" t="s">
        <v>542</v>
      </c>
      <c r="C39" s="138">
        <v>5</v>
      </c>
      <c r="D39" s="137">
        <v>1</v>
      </c>
      <c r="E39" s="137">
        <v>5</v>
      </c>
      <c r="F39" s="113" t="s">
        <v>545</v>
      </c>
      <c r="G39" s="139" t="s">
        <v>544</v>
      </c>
      <c r="H39" s="138">
        <v>5</v>
      </c>
      <c r="I39" s="137">
        <v>1</v>
      </c>
      <c r="J39" s="137">
        <v>5</v>
      </c>
      <c r="K39" s="138"/>
      <c r="L39" s="137"/>
      <c r="M39" s="137"/>
      <c r="N39" s="138"/>
      <c r="O39" s="137"/>
      <c r="P39" s="137"/>
    </row>
    <row r="40" spans="1:16" s="35" customFormat="1" ht="31.5" x14ac:dyDescent="0.2">
      <c r="A40" s="139">
        <v>244</v>
      </c>
      <c r="B40" s="255" t="s">
        <v>546</v>
      </c>
      <c r="C40" s="106">
        <v>1</v>
      </c>
      <c r="D40" s="106">
        <v>19</v>
      </c>
      <c r="E40" s="106">
        <v>19</v>
      </c>
      <c r="F40" s="113" t="s">
        <v>547</v>
      </c>
      <c r="G40" s="256"/>
      <c r="H40" s="106">
        <v>1</v>
      </c>
      <c r="I40" s="106">
        <v>29</v>
      </c>
      <c r="J40" s="106">
        <v>29</v>
      </c>
      <c r="K40" s="96"/>
      <c r="L40" s="96"/>
      <c r="M40" s="96"/>
      <c r="N40" s="96"/>
      <c r="O40" s="96"/>
      <c r="P40" s="96"/>
    </row>
    <row r="41" spans="1:16" s="35" customFormat="1" ht="31.5" x14ac:dyDescent="0.2">
      <c r="A41" s="139">
        <v>245</v>
      </c>
      <c r="B41" s="112" t="s">
        <v>548</v>
      </c>
      <c r="C41" s="83">
        <v>1</v>
      </c>
      <c r="D41" s="83">
        <v>8</v>
      </c>
      <c r="E41" s="36">
        <v>8</v>
      </c>
      <c r="F41" s="113" t="s">
        <v>549</v>
      </c>
      <c r="G41" s="65" t="s">
        <v>550</v>
      </c>
      <c r="H41" s="83">
        <v>1</v>
      </c>
      <c r="I41" s="83">
        <v>8</v>
      </c>
      <c r="J41" s="36">
        <v>8</v>
      </c>
      <c r="K41" s="139"/>
      <c r="L41" s="137"/>
      <c r="M41" s="137"/>
      <c r="N41" s="139"/>
      <c r="O41" s="137"/>
      <c r="P41" s="137"/>
    </row>
    <row r="42" spans="1:16" s="35" customFormat="1" ht="47.25" x14ac:dyDescent="0.2">
      <c r="A42" s="139">
        <v>246</v>
      </c>
      <c r="B42" s="257" t="s">
        <v>551</v>
      </c>
      <c r="C42" s="138" t="s">
        <v>68</v>
      </c>
      <c r="D42" s="137" t="s">
        <v>110</v>
      </c>
      <c r="E42" s="137" t="s">
        <v>110</v>
      </c>
      <c r="F42" s="95" t="s">
        <v>552</v>
      </c>
      <c r="G42" s="139"/>
      <c r="H42" s="138" t="s">
        <v>68</v>
      </c>
      <c r="I42" s="137" t="s">
        <v>110</v>
      </c>
      <c r="J42" s="137" t="s">
        <v>110</v>
      </c>
      <c r="K42" s="138"/>
      <c r="L42" s="137"/>
      <c r="M42" s="137"/>
      <c r="N42" s="138"/>
      <c r="O42" s="137"/>
      <c r="P42" s="137"/>
    </row>
    <row r="43" spans="1:16" s="35" customFormat="1" x14ac:dyDescent="0.2">
      <c r="A43" s="219" t="s">
        <v>23</v>
      </c>
      <c r="B43" s="220" t="s">
        <v>553</v>
      </c>
      <c r="C43" s="231"/>
      <c r="D43" s="232"/>
      <c r="E43" s="232"/>
      <c r="F43" s="224"/>
      <c r="G43" s="225"/>
      <c r="H43" s="231"/>
      <c r="I43" s="232"/>
      <c r="J43" s="232"/>
      <c r="K43" s="221"/>
      <c r="L43" s="221"/>
      <c r="M43" s="222"/>
      <c r="N43" s="221"/>
      <c r="O43" s="221"/>
      <c r="P43" s="225"/>
    </row>
    <row r="44" spans="1:16" s="35" customFormat="1" ht="47.25" x14ac:dyDescent="0.2">
      <c r="A44" s="139">
        <v>247</v>
      </c>
      <c r="B44" s="258" t="s">
        <v>554</v>
      </c>
      <c r="C44" s="260">
        <v>3</v>
      </c>
      <c r="D44" s="260">
        <v>2</v>
      </c>
      <c r="E44" s="260">
        <v>4</v>
      </c>
      <c r="F44" s="261" t="s">
        <v>555</v>
      </c>
      <c r="G44" s="262" t="s">
        <v>556</v>
      </c>
      <c r="H44" s="260">
        <v>3</v>
      </c>
      <c r="I44" s="260">
        <v>2</v>
      </c>
      <c r="J44" s="260">
        <v>4</v>
      </c>
      <c r="K44" s="259">
        <v>3</v>
      </c>
      <c r="L44" s="259">
        <v>1</v>
      </c>
      <c r="M44" s="259">
        <v>3</v>
      </c>
      <c r="N44" s="259">
        <v>3</v>
      </c>
      <c r="O44" s="259">
        <v>1</v>
      </c>
      <c r="P44" s="259">
        <v>3</v>
      </c>
    </row>
    <row r="45" spans="1:16" s="35" customFormat="1" ht="31.5" x14ac:dyDescent="0.25">
      <c r="A45" s="139">
        <v>248</v>
      </c>
      <c r="B45" s="109" t="s">
        <v>557</v>
      </c>
      <c r="C45" s="138">
        <v>1</v>
      </c>
      <c r="D45" s="166">
        <v>23</v>
      </c>
      <c r="E45" s="166">
        <v>23</v>
      </c>
      <c r="F45" s="113" t="s">
        <v>558</v>
      </c>
      <c r="G45" s="203"/>
      <c r="H45" s="138">
        <v>1</v>
      </c>
      <c r="I45" s="166">
        <v>23</v>
      </c>
      <c r="J45" s="166">
        <v>23</v>
      </c>
      <c r="K45" s="138">
        <v>1</v>
      </c>
      <c r="L45" s="166">
        <v>23</v>
      </c>
      <c r="M45" s="166">
        <v>23</v>
      </c>
      <c r="N45" s="138">
        <v>1</v>
      </c>
      <c r="O45" s="166" t="s">
        <v>90</v>
      </c>
      <c r="P45" s="166" t="s">
        <v>90</v>
      </c>
    </row>
    <row r="46" spans="1:16" s="35" customFormat="1" ht="31.5" x14ac:dyDescent="0.25">
      <c r="A46" s="139">
        <v>249</v>
      </c>
      <c r="B46" s="264" t="s">
        <v>559</v>
      </c>
      <c r="C46" s="265">
        <v>1</v>
      </c>
      <c r="D46" s="266">
        <v>30</v>
      </c>
      <c r="E46" s="266">
        <v>30</v>
      </c>
      <c r="F46" s="267" t="s">
        <v>560</v>
      </c>
      <c r="G46" s="203"/>
      <c r="H46" s="265">
        <v>1</v>
      </c>
      <c r="I46" s="266">
        <v>30</v>
      </c>
      <c r="J46" s="266">
        <v>30</v>
      </c>
      <c r="K46" s="265">
        <v>1</v>
      </c>
      <c r="L46" s="266">
        <v>30</v>
      </c>
      <c r="M46" s="266">
        <v>30</v>
      </c>
      <c r="N46" s="265">
        <v>1</v>
      </c>
      <c r="O46" s="266" t="s">
        <v>101</v>
      </c>
      <c r="P46" s="266" t="s">
        <v>101</v>
      </c>
    </row>
    <row r="47" spans="1:16" s="35" customFormat="1" x14ac:dyDescent="0.2">
      <c r="A47" s="219" t="s">
        <v>23</v>
      </c>
      <c r="B47" s="220" t="s">
        <v>561</v>
      </c>
      <c r="C47" s="231"/>
      <c r="D47" s="232"/>
      <c r="E47" s="232"/>
      <c r="F47" s="224"/>
      <c r="G47" s="225"/>
      <c r="H47" s="231"/>
      <c r="I47" s="232"/>
      <c r="J47" s="232"/>
      <c r="K47" s="221"/>
      <c r="L47" s="221"/>
      <c r="M47" s="222"/>
      <c r="N47" s="221"/>
      <c r="O47" s="221"/>
      <c r="P47" s="225"/>
    </row>
    <row r="48" spans="1:16" s="269" customFormat="1" ht="31.5" x14ac:dyDescent="0.2">
      <c r="A48" s="139">
        <v>250</v>
      </c>
      <c r="B48" s="244" t="s">
        <v>562</v>
      </c>
      <c r="C48" s="138" t="s">
        <v>259</v>
      </c>
      <c r="D48" s="137" t="s">
        <v>96</v>
      </c>
      <c r="E48" s="137" t="s">
        <v>97</v>
      </c>
      <c r="F48" s="111" t="s">
        <v>563</v>
      </c>
      <c r="G48" s="139"/>
      <c r="H48" s="138" t="s">
        <v>259</v>
      </c>
      <c r="I48" s="137" t="s">
        <v>96</v>
      </c>
      <c r="J48" s="137" t="s">
        <v>97</v>
      </c>
      <c r="K48" s="138" t="s">
        <v>259</v>
      </c>
      <c r="L48" s="137" t="s">
        <v>96</v>
      </c>
      <c r="M48" s="137" t="s">
        <v>97</v>
      </c>
      <c r="N48" s="138" t="s">
        <v>259</v>
      </c>
      <c r="O48" s="137" t="s">
        <v>96</v>
      </c>
      <c r="P48" s="137" t="s">
        <v>97</v>
      </c>
    </row>
    <row r="49" spans="1:16" s="35" customFormat="1" x14ac:dyDescent="0.2">
      <c r="A49" s="219" t="s">
        <v>23</v>
      </c>
      <c r="B49" s="220" t="s">
        <v>564</v>
      </c>
      <c r="C49" s="231"/>
      <c r="D49" s="232"/>
      <c r="E49" s="232"/>
      <c r="F49" s="224"/>
      <c r="G49" s="225"/>
      <c r="H49" s="231"/>
      <c r="I49" s="232"/>
      <c r="J49" s="232"/>
      <c r="K49" s="221"/>
      <c r="L49" s="221"/>
      <c r="M49" s="222"/>
      <c r="N49" s="221"/>
      <c r="O49" s="221"/>
      <c r="P49" s="225"/>
    </row>
    <row r="50" spans="1:16" s="35" customFormat="1" ht="69.75" customHeight="1" x14ac:dyDescent="0.2">
      <c r="A50" s="139">
        <v>251</v>
      </c>
      <c r="B50" s="270" t="s">
        <v>565</v>
      </c>
      <c r="C50" s="271">
        <v>4</v>
      </c>
      <c r="D50" s="272">
        <v>1</v>
      </c>
      <c r="E50" s="272">
        <v>4</v>
      </c>
      <c r="F50" s="273" t="s">
        <v>566</v>
      </c>
      <c r="G50" s="274"/>
      <c r="H50" s="271">
        <v>4</v>
      </c>
      <c r="I50" s="272">
        <v>1</v>
      </c>
      <c r="J50" s="272">
        <v>4</v>
      </c>
      <c r="K50" s="271">
        <v>4</v>
      </c>
      <c r="L50" s="272">
        <v>1</v>
      </c>
      <c r="M50" s="272">
        <v>4</v>
      </c>
      <c r="N50" s="271">
        <v>4</v>
      </c>
      <c r="O50" s="272">
        <v>1</v>
      </c>
      <c r="P50" s="272">
        <v>4</v>
      </c>
    </row>
    <row r="51" spans="1:16" s="35" customFormat="1" ht="69.75" customHeight="1" x14ac:dyDescent="0.2">
      <c r="A51" s="139">
        <v>252</v>
      </c>
      <c r="B51" s="275" t="s">
        <v>567</v>
      </c>
      <c r="C51" s="185">
        <v>2</v>
      </c>
      <c r="D51" s="185">
        <v>9</v>
      </c>
      <c r="E51" s="185">
        <v>10</v>
      </c>
      <c r="F51" s="276" t="s">
        <v>568</v>
      </c>
      <c r="G51" s="185" t="s">
        <v>569</v>
      </c>
      <c r="H51" s="185">
        <v>2</v>
      </c>
      <c r="I51" s="185">
        <v>9</v>
      </c>
      <c r="J51" s="185">
        <v>10</v>
      </c>
      <c r="K51" s="185">
        <v>2</v>
      </c>
      <c r="L51" s="185">
        <v>9</v>
      </c>
      <c r="M51" s="185">
        <v>10</v>
      </c>
      <c r="N51" s="185">
        <v>2</v>
      </c>
      <c r="O51" s="185">
        <v>9</v>
      </c>
      <c r="P51" s="185">
        <v>10</v>
      </c>
    </row>
    <row r="52" spans="1:16" s="35" customFormat="1" ht="69.75" customHeight="1" x14ac:dyDescent="0.2">
      <c r="A52" s="139">
        <v>253</v>
      </c>
      <c r="B52" s="275" t="s">
        <v>570</v>
      </c>
      <c r="C52" s="277">
        <v>5</v>
      </c>
      <c r="D52" s="278">
        <v>22</v>
      </c>
      <c r="E52" s="278">
        <v>26</v>
      </c>
      <c r="F52" s="276" t="s">
        <v>571</v>
      </c>
      <c r="G52" s="279"/>
      <c r="H52" s="277">
        <v>5</v>
      </c>
      <c r="I52" s="278">
        <v>22</v>
      </c>
      <c r="J52" s="278">
        <v>26</v>
      </c>
      <c r="K52" s="277">
        <v>5</v>
      </c>
      <c r="L52" s="278">
        <v>22</v>
      </c>
      <c r="M52" s="278">
        <v>26</v>
      </c>
      <c r="N52" s="277">
        <v>5</v>
      </c>
      <c r="O52" s="278">
        <v>22</v>
      </c>
      <c r="P52" s="278">
        <v>26</v>
      </c>
    </row>
    <row r="53" spans="1:16" s="35" customFormat="1" ht="69.75" customHeight="1" x14ac:dyDescent="0.2">
      <c r="A53" s="139">
        <v>254</v>
      </c>
      <c r="B53" s="270" t="s">
        <v>565</v>
      </c>
      <c r="C53" s="271">
        <v>4</v>
      </c>
      <c r="D53" s="272">
        <v>1</v>
      </c>
      <c r="E53" s="272">
        <v>4</v>
      </c>
      <c r="F53" s="273" t="s">
        <v>572</v>
      </c>
      <c r="G53" s="280"/>
      <c r="H53" s="271">
        <v>4</v>
      </c>
      <c r="I53" s="272">
        <v>1</v>
      </c>
      <c r="J53" s="272">
        <v>4</v>
      </c>
      <c r="K53" s="271"/>
      <c r="L53" s="272"/>
      <c r="M53" s="272"/>
      <c r="N53" s="271"/>
      <c r="O53" s="272"/>
      <c r="P53" s="272"/>
    </row>
    <row r="54" spans="1:16" s="35" customFormat="1" x14ac:dyDescent="0.2">
      <c r="A54" s="281"/>
      <c r="B54" s="282" t="s">
        <v>262</v>
      </c>
      <c r="C54" s="287"/>
      <c r="D54" s="287"/>
      <c r="E54" s="287"/>
      <c r="F54" s="288"/>
      <c r="G54" s="289"/>
      <c r="H54" s="285"/>
      <c r="I54" s="286"/>
      <c r="J54" s="286"/>
      <c r="K54" s="283"/>
      <c r="L54" s="283"/>
      <c r="M54" s="284"/>
      <c r="N54" s="283"/>
      <c r="O54" s="283"/>
      <c r="P54" s="289"/>
    </row>
    <row r="55" spans="1:16" s="269" customFormat="1" x14ac:dyDescent="0.2">
      <c r="A55" s="247" t="s">
        <v>23</v>
      </c>
      <c r="B55" s="220" t="s">
        <v>507</v>
      </c>
      <c r="C55" s="231"/>
      <c r="D55" s="232"/>
      <c r="E55" s="232"/>
      <c r="F55" s="241"/>
      <c r="G55" s="250"/>
      <c r="H55" s="231"/>
      <c r="I55" s="232"/>
      <c r="J55" s="232"/>
      <c r="K55" s="249"/>
      <c r="L55" s="249"/>
      <c r="M55" s="222"/>
      <c r="N55" s="249"/>
      <c r="O55" s="249"/>
      <c r="P55" s="225"/>
    </row>
    <row r="56" spans="1:16" s="269" customFormat="1" x14ac:dyDescent="0.25">
      <c r="A56" s="228" t="s">
        <v>153</v>
      </c>
      <c r="B56" s="292" t="s">
        <v>573</v>
      </c>
      <c r="C56" s="298"/>
      <c r="D56" s="298"/>
      <c r="E56" s="298"/>
      <c r="F56" s="293"/>
      <c r="G56" s="294"/>
      <c r="H56" s="296"/>
      <c r="I56" s="297"/>
      <c r="J56" s="297"/>
      <c r="K56" s="293"/>
      <c r="L56" s="294"/>
      <c r="M56" s="484"/>
      <c r="N56" s="293"/>
      <c r="O56" s="294"/>
      <c r="P56" s="485"/>
    </row>
    <row r="57" spans="1:16" s="269" customFormat="1" ht="110.25" x14ac:dyDescent="0.2">
      <c r="A57" s="139">
        <v>255</v>
      </c>
      <c r="B57" s="189" t="s">
        <v>574</v>
      </c>
      <c r="C57" s="139" t="s">
        <v>198</v>
      </c>
      <c r="D57" s="137" t="s">
        <v>75</v>
      </c>
      <c r="E57" s="137" t="s">
        <v>77</v>
      </c>
      <c r="F57" s="300" t="s">
        <v>575</v>
      </c>
      <c r="G57" s="72" t="s">
        <v>521</v>
      </c>
      <c r="H57" s="139" t="s">
        <v>198</v>
      </c>
      <c r="I57" s="137" t="s">
        <v>75</v>
      </c>
      <c r="J57" s="137" t="s">
        <v>77</v>
      </c>
      <c r="K57" s="139" t="s">
        <v>198</v>
      </c>
      <c r="L57" s="137" t="s">
        <v>75</v>
      </c>
      <c r="M57" s="137" t="s">
        <v>77</v>
      </c>
      <c r="N57" s="139" t="s">
        <v>198</v>
      </c>
      <c r="O57" s="137" t="s">
        <v>75</v>
      </c>
      <c r="P57" s="137" t="s">
        <v>77</v>
      </c>
    </row>
    <row r="58" spans="1:16" s="269" customFormat="1" x14ac:dyDescent="0.2">
      <c r="A58" s="139">
        <v>256</v>
      </c>
      <c r="B58" s="301" t="s">
        <v>347</v>
      </c>
      <c r="C58" s="139" t="s">
        <v>68</v>
      </c>
      <c r="D58" s="137" t="s">
        <v>142</v>
      </c>
      <c r="E58" s="137" t="s">
        <v>142</v>
      </c>
      <c r="F58" s="264" t="s">
        <v>576</v>
      </c>
      <c r="G58" s="139"/>
      <c r="H58" s="139" t="s">
        <v>68</v>
      </c>
      <c r="I58" s="137" t="s">
        <v>142</v>
      </c>
      <c r="J58" s="137" t="s">
        <v>142</v>
      </c>
      <c r="K58" s="139" t="s">
        <v>68</v>
      </c>
      <c r="L58" s="137" t="s">
        <v>142</v>
      </c>
      <c r="M58" s="137" t="s">
        <v>142</v>
      </c>
      <c r="N58" s="139" t="s">
        <v>68</v>
      </c>
      <c r="O58" s="137" t="s">
        <v>142</v>
      </c>
      <c r="P58" s="137" t="s">
        <v>142</v>
      </c>
    </row>
    <row r="59" spans="1:16" s="269" customFormat="1" x14ac:dyDescent="0.2">
      <c r="A59" s="139">
        <v>257</v>
      </c>
      <c r="B59" s="301" t="s">
        <v>447</v>
      </c>
      <c r="C59" s="139" t="s">
        <v>68</v>
      </c>
      <c r="D59" s="137" t="s">
        <v>142</v>
      </c>
      <c r="E59" s="137" t="s">
        <v>142</v>
      </c>
      <c r="F59" s="264" t="s">
        <v>577</v>
      </c>
      <c r="G59" s="139"/>
      <c r="H59" s="139" t="s">
        <v>68</v>
      </c>
      <c r="I59" s="137" t="s">
        <v>142</v>
      </c>
      <c r="J59" s="137" t="s">
        <v>142</v>
      </c>
      <c r="K59" s="139" t="s">
        <v>68</v>
      </c>
      <c r="L59" s="137" t="s">
        <v>142</v>
      </c>
      <c r="M59" s="137" t="s">
        <v>142</v>
      </c>
      <c r="N59" s="139" t="s">
        <v>68</v>
      </c>
      <c r="O59" s="137" t="s">
        <v>142</v>
      </c>
      <c r="P59" s="137" t="s">
        <v>142</v>
      </c>
    </row>
    <row r="60" spans="1:16" s="269" customFormat="1" x14ac:dyDescent="0.2">
      <c r="A60" s="247" t="s">
        <v>23</v>
      </c>
      <c r="B60" s="248" t="s">
        <v>509</v>
      </c>
      <c r="C60" s="231"/>
      <c r="D60" s="232"/>
      <c r="E60" s="232"/>
      <c r="F60" s="241"/>
      <c r="G60" s="250"/>
      <c r="H60" s="231"/>
      <c r="I60" s="232"/>
      <c r="J60" s="232"/>
      <c r="K60" s="249"/>
      <c r="L60" s="249"/>
      <c r="M60" s="222"/>
      <c r="N60" s="249"/>
      <c r="O60" s="249"/>
      <c r="P60" s="225"/>
    </row>
    <row r="61" spans="1:16" s="269" customFormat="1" x14ac:dyDescent="0.2">
      <c r="A61" s="139" t="s">
        <v>508</v>
      </c>
      <c r="B61" s="226" t="s">
        <v>25</v>
      </c>
      <c r="C61" s="304"/>
      <c r="D61" s="304"/>
      <c r="E61" s="304"/>
      <c r="F61" s="113"/>
      <c r="G61" s="72"/>
      <c r="H61" s="302"/>
      <c r="I61" s="303"/>
      <c r="J61" s="303"/>
      <c r="K61" s="96"/>
      <c r="L61" s="96"/>
      <c r="M61" s="96"/>
      <c r="N61" s="96"/>
      <c r="O61" s="96"/>
      <c r="P61" s="96"/>
    </row>
    <row r="62" spans="1:16" s="269" customFormat="1" x14ac:dyDescent="0.2">
      <c r="A62" s="281"/>
      <c r="B62" s="305" t="s">
        <v>578</v>
      </c>
      <c r="C62" s="309"/>
      <c r="D62" s="309"/>
      <c r="E62" s="309"/>
      <c r="F62" s="288"/>
      <c r="G62" s="289"/>
      <c r="H62" s="307"/>
      <c r="I62" s="308"/>
      <c r="J62" s="308"/>
      <c r="K62" s="306"/>
      <c r="L62" s="283"/>
      <c r="M62" s="284"/>
      <c r="N62" s="306"/>
      <c r="O62" s="283"/>
      <c r="P62" s="289"/>
    </row>
    <row r="63" spans="1:16" s="269" customFormat="1" x14ac:dyDescent="0.2">
      <c r="A63" s="219" t="s">
        <v>23</v>
      </c>
      <c r="B63" s="241" t="s">
        <v>507</v>
      </c>
      <c r="C63" s="231"/>
      <c r="D63" s="232"/>
      <c r="E63" s="232"/>
      <c r="F63" s="220"/>
      <c r="G63" s="312"/>
      <c r="H63" s="231"/>
      <c r="I63" s="232"/>
      <c r="J63" s="232"/>
      <c r="K63" s="311"/>
      <c r="L63" s="311"/>
      <c r="M63" s="222"/>
      <c r="N63" s="311"/>
      <c r="O63" s="311"/>
      <c r="P63" s="225"/>
    </row>
    <row r="64" spans="1:16" s="269" customFormat="1" x14ac:dyDescent="0.25">
      <c r="A64" s="228" t="s">
        <v>153</v>
      </c>
      <c r="B64" s="292" t="s">
        <v>579</v>
      </c>
      <c r="C64" s="298"/>
      <c r="D64" s="298"/>
      <c r="E64" s="298"/>
      <c r="F64" s="293"/>
      <c r="G64" s="294"/>
      <c r="H64" s="296"/>
      <c r="I64" s="297"/>
      <c r="J64" s="297"/>
      <c r="K64" s="293"/>
      <c r="L64" s="294"/>
      <c r="M64" s="484"/>
      <c r="N64" s="293"/>
      <c r="O64" s="294"/>
      <c r="P64" s="485"/>
    </row>
    <row r="65" spans="1:16" s="269" customFormat="1" ht="31.5" x14ac:dyDescent="0.2">
      <c r="A65" s="139">
        <v>258</v>
      </c>
      <c r="B65" s="300" t="s">
        <v>580</v>
      </c>
      <c r="C65" s="139" t="s">
        <v>68</v>
      </c>
      <c r="D65" s="137" t="s">
        <v>130</v>
      </c>
      <c r="E65" s="137" t="s">
        <v>130</v>
      </c>
      <c r="F65" s="244" t="s">
        <v>581</v>
      </c>
      <c r="G65" s="313"/>
      <c r="H65" s="139" t="s">
        <v>68</v>
      </c>
      <c r="I65" s="137" t="s">
        <v>130</v>
      </c>
      <c r="J65" s="137" t="s">
        <v>130</v>
      </c>
      <c r="K65" s="139" t="s">
        <v>68</v>
      </c>
      <c r="L65" s="137" t="s">
        <v>130</v>
      </c>
      <c r="M65" s="137" t="s">
        <v>130</v>
      </c>
      <c r="N65" s="139" t="s">
        <v>68</v>
      </c>
      <c r="O65" s="137" t="s">
        <v>90</v>
      </c>
      <c r="P65" s="137" t="s">
        <v>90</v>
      </c>
    </row>
    <row r="66" spans="1:16" s="269" customFormat="1" x14ac:dyDescent="0.25">
      <c r="A66" s="314" t="s">
        <v>153</v>
      </c>
      <c r="B66" s="316" t="s">
        <v>582</v>
      </c>
      <c r="C66" s="298"/>
      <c r="D66" s="298"/>
      <c r="E66" s="298"/>
      <c r="F66" s="318"/>
      <c r="G66" s="319"/>
      <c r="H66" s="296"/>
      <c r="I66" s="297"/>
      <c r="J66" s="297"/>
      <c r="K66" s="317"/>
      <c r="L66" s="317"/>
      <c r="M66" s="484"/>
      <c r="N66" s="317"/>
      <c r="O66" s="317"/>
      <c r="P66" s="485"/>
    </row>
    <row r="67" spans="1:16" s="269" customFormat="1" ht="63" x14ac:dyDescent="0.2">
      <c r="A67" s="139">
        <v>259</v>
      </c>
      <c r="B67" s="112" t="s">
        <v>447</v>
      </c>
      <c r="C67" s="139" t="s">
        <v>68</v>
      </c>
      <c r="D67" s="137" t="s">
        <v>259</v>
      </c>
      <c r="E67" s="137" t="s">
        <v>259</v>
      </c>
      <c r="F67" s="187" t="s">
        <v>583</v>
      </c>
      <c r="G67" s="96" t="s">
        <v>584</v>
      </c>
      <c r="H67" s="139" t="s">
        <v>68</v>
      </c>
      <c r="I67" s="137" t="s">
        <v>259</v>
      </c>
      <c r="J67" s="137" t="s">
        <v>259</v>
      </c>
      <c r="K67" s="139" t="s">
        <v>68</v>
      </c>
      <c r="L67" s="137" t="s">
        <v>259</v>
      </c>
      <c r="M67" s="137" t="s">
        <v>259</v>
      </c>
      <c r="N67" s="139" t="s">
        <v>68</v>
      </c>
      <c r="O67" s="137" t="s">
        <v>259</v>
      </c>
      <c r="P67" s="137" t="s">
        <v>259</v>
      </c>
    </row>
    <row r="68" spans="1:16" s="269" customFormat="1" ht="31.5" x14ac:dyDescent="0.2">
      <c r="A68" s="185">
        <v>260</v>
      </c>
      <c r="B68" s="112" t="s">
        <v>585</v>
      </c>
      <c r="C68" s="320">
        <v>2</v>
      </c>
      <c r="D68" s="320">
        <v>15</v>
      </c>
      <c r="E68" s="320">
        <v>16</v>
      </c>
      <c r="F68" s="244" t="s">
        <v>586</v>
      </c>
      <c r="G68" s="96" t="s">
        <v>584</v>
      </c>
      <c r="H68" s="320">
        <v>2</v>
      </c>
      <c r="I68" s="320">
        <v>15</v>
      </c>
      <c r="J68" s="320">
        <v>16</v>
      </c>
      <c r="K68" s="320">
        <v>2</v>
      </c>
      <c r="L68" s="320">
        <v>15</v>
      </c>
      <c r="M68" s="320">
        <v>16</v>
      </c>
      <c r="N68" s="320">
        <v>2</v>
      </c>
      <c r="O68" s="320">
        <v>15</v>
      </c>
      <c r="P68" s="320">
        <v>16</v>
      </c>
    </row>
    <row r="69" spans="1:16" s="269" customFormat="1" ht="63" x14ac:dyDescent="0.2">
      <c r="A69" s="185">
        <v>261</v>
      </c>
      <c r="B69" s="321" t="s">
        <v>587</v>
      </c>
      <c r="C69" s="320">
        <v>2</v>
      </c>
      <c r="D69" s="320">
        <v>15</v>
      </c>
      <c r="E69" s="320">
        <v>16</v>
      </c>
      <c r="F69" s="244" t="s">
        <v>588</v>
      </c>
      <c r="G69" s="96" t="s">
        <v>589</v>
      </c>
      <c r="H69" s="320">
        <v>2</v>
      </c>
      <c r="I69" s="320">
        <v>15</v>
      </c>
      <c r="J69" s="320">
        <v>16</v>
      </c>
      <c r="K69" s="320">
        <v>2</v>
      </c>
      <c r="L69" s="320">
        <v>15</v>
      </c>
      <c r="M69" s="320">
        <v>16</v>
      </c>
      <c r="N69" s="320">
        <v>2</v>
      </c>
      <c r="O69" s="320">
        <v>15</v>
      </c>
      <c r="P69" s="320">
        <v>16</v>
      </c>
    </row>
    <row r="70" spans="1:16" s="269" customFormat="1" ht="47.25" x14ac:dyDescent="0.2">
      <c r="A70" s="185">
        <v>262</v>
      </c>
      <c r="B70" s="243" t="s">
        <v>528</v>
      </c>
      <c r="C70" s="72">
        <v>1</v>
      </c>
      <c r="D70" s="72">
        <v>22</v>
      </c>
      <c r="E70" s="72">
        <v>22</v>
      </c>
      <c r="F70" s="244" t="s">
        <v>590</v>
      </c>
      <c r="G70" s="139" t="s">
        <v>530</v>
      </c>
      <c r="H70" s="72">
        <v>1</v>
      </c>
      <c r="I70" s="72">
        <v>22</v>
      </c>
      <c r="J70" s="72">
        <v>22</v>
      </c>
      <c r="K70" s="72">
        <v>1</v>
      </c>
      <c r="L70" s="72">
        <v>22</v>
      </c>
      <c r="M70" s="72">
        <v>22</v>
      </c>
      <c r="N70" s="72">
        <v>1</v>
      </c>
      <c r="O70" s="72">
        <v>22</v>
      </c>
      <c r="P70" s="72">
        <v>22</v>
      </c>
    </row>
    <row r="71" spans="1:16" s="269" customFormat="1" ht="31.5" x14ac:dyDescent="0.2">
      <c r="A71" s="185">
        <v>263</v>
      </c>
      <c r="B71" s="243" t="s">
        <v>591</v>
      </c>
      <c r="C71" s="72">
        <v>1</v>
      </c>
      <c r="D71" s="72">
        <v>22</v>
      </c>
      <c r="E71" s="72">
        <v>22</v>
      </c>
      <c r="F71" s="244" t="s">
        <v>590</v>
      </c>
      <c r="G71" s="139" t="s">
        <v>530</v>
      </c>
      <c r="H71" s="72">
        <v>1</v>
      </c>
      <c r="I71" s="72">
        <v>22</v>
      </c>
      <c r="J71" s="72">
        <v>22</v>
      </c>
      <c r="K71" s="72">
        <v>1</v>
      </c>
      <c r="L71" s="72">
        <v>22</v>
      </c>
      <c r="M71" s="72">
        <v>22</v>
      </c>
      <c r="N71" s="72">
        <v>1</v>
      </c>
      <c r="O71" s="72">
        <v>22</v>
      </c>
      <c r="P71" s="72">
        <v>22</v>
      </c>
    </row>
    <row r="72" spans="1:16" s="269" customFormat="1" x14ac:dyDescent="0.25">
      <c r="A72" s="486" t="s">
        <v>153</v>
      </c>
      <c r="B72" s="487" t="s">
        <v>592</v>
      </c>
      <c r="C72" s="298"/>
      <c r="D72" s="298"/>
      <c r="E72" s="298"/>
      <c r="F72" s="488"/>
      <c r="G72" s="489"/>
      <c r="H72" s="296"/>
      <c r="I72" s="297"/>
      <c r="J72" s="297"/>
      <c r="K72" s="484"/>
      <c r="L72" s="484"/>
      <c r="M72" s="484"/>
      <c r="N72" s="484"/>
      <c r="O72" s="484"/>
      <c r="P72" s="485"/>
    </row>
    <row r="73" spans="1:16" s="269" customFormat="1" ht="47.25" x14ac:dyDescent="0.2">
      <c r="A73" s="185">
        <v>264</v>
      </c>
      <c r="B73" s="112" t="s">
        <v>510</v>
      </c>
      <c r="C73" s="185" t="s">
        <v>90</v>
      </c>
      <c r="D73" s="185" t="s">
        <v>110</v>
      </c>
      <c r="E73" s="274" t="s">
        <v>142</v>
      </c>
      <c r="F73" s="187" t="s">
        <v>593</v>
      </c>
      <c r="G73" s="185"/>
      <c r="H73" s="185" t="s">
        <v>90</v>
      </c>
      <c r="I73" s="185" t="s">
        <v>110</v>
      </c>
      <c r="J73" s="274" t="s">
        <v>142</v>
      </c>
      <c r="K73" s="185" t="s">
        <v>90</v>
      </c>
      <c r="L73" s="185" t="s">
        <v>110</v>
      </c>
      <c r="M73" s="274" t="s">
        <v>142</v>
      </c>
      <c r="N73" s="185" t="s">
        <v>90</v>
      </c>
      <c r="O73" s="185" t="s">
        <v>68</v>
      </c>
      <c r="P73" s="185" t="s">
        <v>90</v>
      </c>
    </row>
    <row r="74" spans="1:16" s="269" customFormat="1" x14ac:dyDescent="0.2">
      <c r="A74" s="185">
        <v>265</v>
      </c>
      <c r="B74" s="112" t="s">
        <v>594</v>
      </c>
      <c r="C74" s="185" t="s">
        <v>90</v>
      </c>
      <c r="D74" s="185" t="s">
        <v>110</v>
      </c>
      <c r="E74" s="274" t="s">
        <v>142</v>
      </c>
      <c r="F74" s="187" t="s">
        <v>595</v>
      </c>
      <c r="G74" s="185"/>
      <c r="H74" s="185" t="s">
        <v>90</v>
      </c>
      <c r="I74" s="185" t="s">
        <v>110</v>
      </c>
      <c r="J74" s="274" t="s">
        <v>142</v>
      </c>
      <c r="K74" s="185" t="s">
        <v>90</v>
      </c>
      <c r="L74" s="185" t="s">
        <v>110</v>
      </c>
      <c r="M74" s="274" t="s">
        <v>142</v>
      </c>
      <c r="N74" s="185" t="s">
        <v>90</v>
      </c>
      <c r="O74" s="185" t="s">
        <v>68</v>
      </c>
      <c r="P74" s="185" t="s">
        <v>90</v>
      </c>
    </row>
    <row r="75" spans="1:16" s="35" customFormat="1" ht="47.25" x14ac:dyDescent="0.2">
      <c r="A75" s="185">
        <v>266</v>
      </c>
      <c r="B75" s="112" t="s">
        <v>596</v>
      </c>
      <c r="C75" s="185" t="s">
        <v>90</v>
      </c>
      <c r="D75" s="185" t="s">
        <v>146</v>
      </c>
      <c r="E75" s="274" t="s">
        <v>120</v>
      </c>
      <c r="F75" s="187" t="s">
        <v>597</v>
      </c>
      <c r="G75" s="185"/>
      <c r="H75" s="185" t="s">
        <v>90</v>
      </c>
      <c r="I75" s="185" t="s">
        <v>146</v>
      </c>
      <c r="J75" s="274" t="s">
        <v>120</v>
      </c>
      <c r="K75" s="185" t="s">
        <v>90</v>
      </c>
      <c r="L75" s="185" t="s">
        <v>146</v>
      </c>
      <c r="M75" s="274" t="s">
        <v>120</v>
      </c>
      <c r="N75" s="185" t="s">
        <v>90</v>
      </c>
      <c r="O75" s="185" t="s">
        <v>198</v>
      </c>
      <c r="P75" s="185" t="s">
        <v>101</v>
      </c>
    </row>
    <row r="76" spans="1:16" s="35" customFormat="1" x14ac:dyDescent="0.2">
      <c r="A76" s="185">
        <v>267</v>
      </c>
      <c r="B76" s="112" t="s">
        <v>594</v>
      </c>
      <c r="C76" s="185" t="s">
        <v>90</v>
      </c>
      <c r="D76" s="185" t="s">
        <v>146</v>
      </c>
      <c r="E76" s="274" t="s">
        <v>120</v>
      </c>
      <c r="F76" s="187" t="s">
        <v>598</v>
      </c>
      <c r="G76" s="185"/>
      <c r="H76" s="185" t="s">
        <v>90</v>
      </c>
      <c r="I76" s="185" t="s">
        <v>146</v>
      </c>
      <c r="J76" s="274" t="s">
        <v>120</v>
      </c>
      <c r="K76" s="185" t="s">
        <v>90</v>
      </c>
      <c r="L76" s="185" t="s">
        <v>146</v>
      </c>
      <c r="M76" s="274" t="s">
        <v>120</v>
      </c>
      <c r="N76" s="185" t="s">
        <v>90</v>
      </c>
      <c r="O76" s="185" t="s">
        <v>198</v>
      </c>
      <c r="P76" s="185" t="s">
        <v>101</v>
      </c>
    </row>
    <row r="77" spans="1:16" s="35" customFormat="1" ht="31.5" x14ac:dyDescent="0.2">
      <c r="A77" s="185">
        <v>268</v>
      </c>
      <c r="B77" s="112" t="s">
        <v>596</v>
      </c>
      <c r="C77" s="185" t="s">
        <v>90</v>
      </c>
      <c r="D77" s="185" t="s">
        <v>146</v>
      </c>
      <c r="E77" s="274" t="s">
        <v>120</v>
      </c>
      <c r="F77" s="187" t="s">
        <v>599</v>
      </c>
      <c r="G77" s="185"/>
      <c r="H77" s="185" t="s">
        <v>90</v>
      </c>
      <c r="I77" s="185" t="s">
        <v>146</v>
      </c>
      <c r="J77" s="274" t="s">
        <v>120</v>
      </c>
      <c r="K77" s="185" t="s">
        <v>90</v>
      </c>
      <c r="L77" s="185" t="s">
        <v>146</v>
      </c>
      <c r="M77" s="274" t="s">
        <v>120</v>
      </c>
      <c r="N77" s="185" t="s">
        <v>90</v>
      </c>
      <c r="O77" s="185" t="s">
        <v>198</v>
      </c>
      <c r="P77" s="185" t="s">
        <v>101</v>
      </c>
    </row>
    <row r="78" spans="1:16" s="35" customFormat="1" x14ac:dyDescent="0.2">
      <c r="A78" s="228" t="s">
        <v>153</v>
      </c>
      <c r="B78" s="292" t="s">
        <v>600</v>
      </c>
      <c r="C78" s="329"/>
      <c r="D78" s="329"/>
      <c r="E78" s="329"/>
      <c r="F78" s="330"/>
      <c r="G78" s="326"/>
      <c r="H78" s="327"/>
      <c r="I78" s="328"/>
      <c r="J78" s="328"/>
      <c r="K78" s="293"/>
      <c r="L78" s="294"/>
      <c r="M78" s="326"/>
      <c r="N78" s="293"/>
      <c r="O78" s="294"/>
      <c r="P78" s="368"/>
    </row>
    <row r="79" spans="1:16" s="35" customFormat="1" ht="110.25" x14ac:dyDescent="0.2">
      <c r="A79" s="166">
        <v>269</v>
      </c>
      <c r="B79" s="187" t="s">
        <v>534</v>
      </c>
      <c r="C79" s="333"/>
      <c r="D79" s="333"/>
      <c r="E79" s="333"/>
      <c r="F79" s="187" t="s">
        <v>601</v>
      </c>
      <c r="G79" s="139" t="s">
        <v>853</v>
      </c>
      <c r="H79" s="185" t="s">
        <v>198</v>
      </c>
      <c r="I79" s="185" t="s">
        <v>161</v>
      </c>
      <c r="J79" s="185" t="s">
        <v>142</v>
      </c>
      <c r="K79" s="166"/>
      <c r="L79" s="166"/>
      <c r="M79" s="332"/>
      <c r="N79" s="166"/>
      <c r="O79" s="166"/>
      <c r="P79" s="166"/>
    </row>
    <row r="80" spans="1:16" s="35" customFormat="1" ht="110.25" x14ac:dyDescent="0.2">
      <c r="A80" s="139">
        <v>270</v>
      </c>
      <c r="B80" s="243" t="s">
        <v>591</v>
      </c>
      <c r="C80" s="333"/>
      <c r="D80" s="333"/>
      <c r="E80" s="333"/>
      <c r="F80" s="300" t="s">
        <v>602</v>
      </c>
      <c r="G80" s="139" t="s">
        <v>853</v>
      </c>
      <c r="H80" s="185" t="s">
        <v>198</v>
      </c>
      <c r="I80" s="185" t="s">
        <v>161</v>
      </c>
      <c r="J80" s="185" t="s">
        <v>142</v>
      </c>
      <c r="K80" s="166"/>
      <c r="L80" s="166"/>
      <c r="M80" s="332"/>
      <c r="N80" s="166"/>
      <c r="O80" s="166"/>
      <c r="P80" s="166"/>
    </row>
    <row r="81" spans="1:16" s="35" customFormat="1" ht="110.25" x14ac:dyDescent="0.2">
      <c r="A81" s="185">
        <v>271</v>
      </c>
      <c r="B81" s="112" t="s">
        <v>594</v>
      </c>
      <c r="C81" s="333"/>
      <c r="D81" s="333"/>
      <c r="E81" s="333"/>
      <c r="F81" s="187" t="s">
        <v>603</v>
      </c>
      <c r="G81" s="139" t="s">
        <v>853</v>
      </c>
      <c r="H81" s="185" t="s">
        <v>198</v>
      </c>
      <c r="I81" s="185" t="s">
        <v>161</v>
      </c>
      <c r="J81" s="185" t="s">
        <v>142</v>
      </c>
      <c r="K81" s="137"/>
      <c r="L81" s="137"/>
      <c r="M81" s="334"/>
      <c r="N81" s="137"/>
      <c r="O81" s="137"/>
      <c r="P81" s="137"/>
    </row>
    <row r="82" spans="1:16" s="35" customFormat="1" ht="110.25" x14ac:dyDescent="0.2">
      <c r="A82" s="185">
        <v>272</v>
      </c>
      <c r="B82" s="109" t="s">
        <v>604</v>
      </c>
      <c r="C82" s="333"/>
      <c r="D82" s="333"/>
      <c r="E82" s="333"/>
      <c r="F82" s="187" t="s">
        <v>605</v>
      </c>
      <c r="G82" s="139" t="s">
        <v>853</v>
      </c>
      <c r="H82" s="185" t="s">
        <v>198</v>
      </c>
      <c r="I82" s="185" t="s">
        <v>96</v>
      </c>
      <c r="J82" s="185" t="s">
        <v>146</v>
      </c>
      <c r="K82" s="137"/>
      <c r="L82" s="137"/>
      <c r="M82" s="137"/>
      <c r="N82" s="137"/>
      <c r="O82" s="137"/>
      <c r="P82" s="137"/>
    </row>
    <row r="83" spans="1:16" s="35" customFormat="1" ht="110.25" x14ac:dyDescent="0.2">
      <c r="A83" s="185">
        <v>273</v>
      </c>
      <c r="B83" s="109" t="s">
        <v>585</v>
      </c>
      <c r="C83" s="333"/>
      <c r="D83" s="333"/>
      <c r="E83" s="333"/>
      <c r="F83" s="187" t="s">
        <v>606</v>
      </c>
      <c r="G83" s="139" t="s">
        <v>853</v>
      </c>
      <c r="H83" s="185" t="s">
        <v>198</v>
      </c>
      <c r="I83" s="185" t="s">
        <v>96</v>
      </c>
      <c r="J83" s="185" t="s">
        <v>146</v>
      </c>
      <c r="K83" s="166"/>
      <c r="L83" s="166"/>
      <c r="M83" s="166"/>
      <c r="N83" s="166"/>
      <c r="O83" s="166"/>
      <c r="P83" s="166"/>
    </row>
    <row r="84" spans="1:16" s="35" customFormat="1" ht="110.25" x14ac:dyDescent="0.2">
      <c r="A84" s="185">
        <v>274</v>
      </c>
      <c r="B84" s="112" t="s">
        <v>594</v>
      </c>
      <c r="C84" s="333"/>
      <c r="D84" s="333"/>
      <c r="E84" s="333"/>
      <c r="F84" s="187" t="s">
        <v>607</v>
      </c>
      <c r="G84" s="139" t="s">
        <v>853</v>
      </c>
      <c r="H84" s="185" t="s">
        <v>198</v>
      </c>
      <c r="I84" s="185" t="s">
        <v>96</v>
      </c>
      <c r="J84" s="185" t="s">
        <v>146</v>
      </c>
      <c r="K84" s="137"/>
      <c r="L84" s="137"/>
      <c r="M84" s="334"/>
      <c r="N84" s="137"/>
      <c r="O84" s="137"/>
      <c r="P84" s="137"/>
    </row>
    <row r="85" spans="1:16" s="35" customFormat="1" x14ac:dyDescent="0.2">
      <c r="A85" s="247" t="s">
        <v>23</v>
      </c>
      <c r="B85" s="248" t="s">
        <v>509</v>
      </c>
      <c r="C85" s="231"/>
      <c r="D85" s="232"/>
      <c r="E85" s="232"/>
      <c r="F85" s="241"/>
      <c r="G85" s="250"/>
      <c r="H85" s="231"/>
      <c r="I85" s="232"/>
      <c r="J85" s="232"/>
      <c r="K85" s="249"/>
      <c r="L85" s="249"/>
      <c r="M85" s="222"/>
      <c r="N85" s="249"/>
      <c r="O85" s="249"/>
      <c r="P85" s="225"/>
    </row>
    <row r="86" spans="1:16" s="35" customFormat="1" x14ac:dyDescent="0.25">
      <c r="A86" s="228" t="s">
        <v>153</v>
      </c>
      <c r="B86" s="292" t="s">
        <v>608</v>
      </c>
      <c r="C86" s="298"/>
      <c r="D86" s="298"/>
      <c r="E86" s="298"/>
      <c r="F86" s="293"/>
      <c r="G86" s="294"/>
      <c r="H86" s="296"/>
      <c r="I86" s="297"/>
      <c r="J86" s="297"/>
      <c r="K86" s="293"/>
      <c r="L86" s="294"/>
      <c r="M86" s="484"/>
      <c r="N86" s="293"/>
      <c r="O86" s="294"/>
      <c r="P86" s="485"/>
    </row>
    <row r="87" spans="1:16" s="35" customFormat="1" ht="31.5" x14ac:dyDescent="0.2">
      <c r="A87" s="139">
        <v>275</v>
      </c>
      <c r="B87" s="181" t="s">
        <v>609</v>
      </c>
      <c r="C87" s="138">
        <v>1</v>
      </c>
      <c r="D87" s="137">
        <v>23</v>
      </c>
      <c r="E87" s="334">
        <v>23</v>
      </c>
      <c r="F87" s="113" t="s">
        <v>610</v>
      </c>
      <c r="G87" s="251"/>
      <c r="H87" s="138">
        <v>1</v>
      </c>
      <c r="I87" s="137">
        <v>23</v>
      </c>
      <c r="J87" s="334">
        <v>23</v>
      </c>
      <c r="K87" s="138">
        <v>1</v>
      </c>
      <c r="L87" s="137">
        <v>23</v>
      </c>
      <c r="M87" s="334">
        <v>23</v>
      </c>
      <c r="N87" s="138"/>
      <c r="O87" s="137"/>
      <c r="P87" s="137"/>
    </row>
    <row r="88" spans="1:16" s="35" customFormat="1" ht="31.5" x14ac:dyDescent="0.2">
      <c r="A88" s="139">
        <v>276</v>
      </c>
      <c r="B88" s="181" t="s">
        <v>611</v>
      </c>
      <c r="C88" s="138">
        <v>2</v>
      </c>
      <c r="D88" s="137">
        <v>22</v>
      </c>
      <c r="E88" s="334">
        <v>23</v>
      </c>
      <c r="F88" s="113" t="s">
        <v>612</v>
      </c>
      <c r="G88" s="139" t="s">
        <v>530</v>
      </c>
      <c r="H88" s="138">
        <v>2</v>
      </c>
      <c r="I88" s="137">
        <v>22</v>
      </c>
      <c r="J88" s="334">
        <v>23</v>
      </c>
      <c r="K88" s="138">
        <v>2</v>
      </c>
      <c r="L88" s="137">
        <v>22</v>
      </c>
      <c r="M88" s="334">
        <v>23</v>
      </c>
      <c r="N88" s="138"/>
      <c r="O88" s="137"/>
      <c r="P88" s="137"/>
    </row>
    <row r="89" spans="1:16" s="35" customFormat="1" ht="47.25" x14ac:dyDescent="0.2">
      <c r="A89" s="139">
        <v>277</v>
      </c>
      <c r="B89" s="243" t="s">
        <v>528</v>
      </c>
      <c r="C89" s="138">
        <v>1</v>
      </c>
      <c r="D89" s="137">
        <v>22</v>
      </c>
      <c r="E89" s="334">
        <v>22</v>
      </c>
      <c r="F89" s="113" t="s">
        <v>613</v>
      </c>
      <c r="G89" s="139" t="s">
        <v>530</v>
      </c>
      <c r="H89" s="138">
        <v>1</v>
      </c>
      <c r="I89" s="137">
        <v>22</v>
      </c>
      <c r="J89" s="334">
        <v>22</v>
      </c>
      <c r="K89" s="138">
        <v>1</v>
      </c>
      <c r="L89" s="137">
        <v>22</v>
      </c>
      <c r="M89" s="334">
        <v>22</v>
      </c>
      <c r="N89" s="138"/>
      <c r="O89" s="137"/>
      <c r="P89" s="137"/>
    </row>
    <row r="90" spans="1:16" s="35" customFormat="1" x14ac:dyDescent="0.2">
      <c r="A90" s="219" t="s">
        <v>23</v>
      </c>
      <c r="B90" s="252" t="s">
        <v>539</v>
      </c>
      <c r="C90" s="231"/>
      <c r="D90" s="232"/>
      <c r="E90" s="232"/>
      <c r="F90" s="336"/>
      <c r="G90" s="337"/>
      <c r="H90" s="231"/>
      <c r="I90" s="232"/>
      <c r="J90" s="232"/>
      <c r="K90" s="335"/>
      <c r="L90" s="335"/>
      <c r="M90" s="222"/>
      <c r="N90" s="335"/>
      <c r="O90" s="335"/>
      <c r="P90" s="225"/>
    </row>
    <row r="91" spans="1:16" s="35" customFormat="1" x14ac:dyDescent="0.25">
      <c r="A91" s="228" t="s">
        <v>153</v>
      </c>
      <c r="B91" s="292" t="s">
        <v>614</v>
      </c>
      <c r="C91" s="298"/>
      <c r="D91" s="298"/>
      <c r="E91" s="298"/>
      <c r="F91" s="293"/>
      <c r="G91" s="294"/>
      <c r="H91" s="296"/>
      <c r="I91" s="297"/>
      <c r="J91" s="297"/>
      <c r="K91" s="293"/>
      <c r="L91" s="294"/>
      <c r="M91" s="484"/>
      <c r="N91" s="293"/>
      <c r="O91" s="294"/>
      <c r="P91" s="485"/>
    </row>
    <row r="92" spans="1:16" s="35" customFormat="1" ht="47.25" x14ac:dyDescent="0.2">
      <c r="A92" s="139">
        <v>278</v>
      </c>
      <c r="B92" s="255" t="s">
        <v>542</v>
      </c>
      <c r="C92" s="145">
        <v>5</v>
      </c>
      <c r="D92" s="145">
        <v>1</v>
      </c>
      <c r="E92" s="332">
        <v>5</v>
      </c>
      <c r="F92" s="113" t="s">
        <v>615</v>
      </c>
      <c r="G92" s="139" t="s">
        <v>544</v>
      </c>
      <c r="H92" s="145">
        <v>5</v>
      </c>
      <c r="I92" s="145">
        <v>1</v>
      </c>
      <c r="J92" s="332">
        <v>5</v>
      </c>
      <c r="K92" s="145">
        <v>5</v>
      </c>
      <c r="L92" s="145">
        <v>1</v>
      </c>
      <c r="M92" s="332">
        <v>5</v>
      </c>
      <c r="N92" s="145">
        <v>5</v>
      </c>
      <c r="O92" s="145">
        <v>1</v>
      </c>
      <c r="P92" s="166">
        <v>5</v>
      </c>
    </row>
    <row r="93" spans="1:16" s="35" customFormat="1" x14ac:dyDescent="0.2">
      <c r="A93" s="139">
        <v>279</v>
      </c>
      <c r="B93" s="112" t="s">
        <v>616</v>
      </c>
      <c r="C93" s="145">
        <v>5</v>
      </c>
      <c r="D93" s="145">
        <v>1</v>
      </c>
      <c r="E93" s="332">
        <v>5</v>
      </c>
      <c r="F93" s="113" t="s">
        <v>615</v>
      </c>
      <c r="G93" s="72"/>
      <c r="H93" s="145">
        <v>5</v>
      </c>
      <c r="I93" s="145">
        <v>1</v>
      </c>
      <c r="J93" s="332">
        <v>5</v>
      </c>
      <c r="K93" s="145">
        <v>5</v>
      </c>
      <c r="L93" s="145">
        <v>1</v>
      </c>
      <c r="M93" s="332">
        <v>5</v>
      </c>
      <c r="N93" s="145">
        <v>5</v>
      </c>
      <c r="O93" s="145">
        <v>1</v>
      </c>
      <c r="P93" s="166">
        <v>5</v>
      </c>
    </row>
    <row r="94" spans="1:16" s="35" customFormat="1" x14ac:dyDescent="0.25">
      <c r="A94" s="228" t="s">
        <v>153</v>
      </c>
      <c r="B94" s="292" t="s">
        <v>617</v>
      </c>
      <c r="C94" s="298"/>
      <c r="D94" s="298"/>
      <c r="E94" s="298"/>
      <c r="F94" s="293"/>
      <c r="G94" s="294"/>
      <c r="H94" s="296"/>
      <c r="I94" s="297"/>
      <c r="J94" s="297"/>
      <c r="K94" s="293"/>
      <c r="L94" s="294"/>
      <c r="M94" s="484"/>
      <c r="N94" s="293"/>
      <c r="O94" s="294"/>
      <c r="P94" s="485"/>
    </row>
    <row r="95" spans="1:16" s="35" customFormat="1" ht="63" x14ac:dyDescent="0.2">
      <c r="A95" s="139">
        <v>280</v>
      </c>
      <c r="B95" s="181" t="s">
        <v>618</v>
      </c>
      <c r="C95" s="145" t="s">
        <v>198</v>
      </c>
      <c r="D95" s="145" t="s">
        <v>161</v>
      </c>
      <c r="E95" s="166" t="s">
        <v>142</v>
      </c>
      <c r="F95" s="113" t="s">
        <v>619</v>
      </c>
      <c r="G95" s="256"/>
      <c r="H95" s="145" t="s">
        <v>198</v>
      </c>
      <c r="I95" s="145" t="s">
        <v>96</v>
      </c>
      <c r="J95" s="166" t="s">
        <v>146</v>
      </c>
      <c r="K95" s="145"/>
      <c r="L95" s="145"/>
      <c r="M95" s="166"/>
      <c r="N95" s="145"/>
      <c r="O95" s="145"/>
      <c r="P95" s="166"/>
    </row>
    <row r="96" spans="1:16" s="35" customFormat="1" x14ac:dyDescent="0.25">
      <c r="A96" s="228" t="s">
        <v>153</v>
      </c>
      <c r="B96" s="292" t="s">
        <v>620</v>
      </c>
      <c r="C96" s="298"/>
      <c r="D96" s="298"/>
      <c r="E96" s="298"/>
      <c r="F96" s="293"/>
      <c r="G96" s="294"/>
      <c r="H96" s="296"/>
      <c r="I96" s="297"/>
      <c r="J96" s="297"/>
      <c r="K96" s="293"/>
      <c r="L96" s="294"/>
      <c r="M96" s="484"/>
      <c r="N96" s="293"/>
      <c r="O96" s="294"/>
      <c r="P96" s="485"/>
    </row>
    <row r="97" spans="1:16" s="35" customFormat="1" ht="63.75" customHeight="1" x14ac:dyDescent="0.2">
      <c r="A97" s="139">
        <v>281</v>
      </c>
      <c r="B97" s="255" t="s">
        <v>542</v>
      </c>
      <c r="C97" s="138">
        <v>5</v>
      </c>
      <c r="D97" s="137">
        <v>1</v>
      </c>
      <c r="E97" s="137">
        <v>5</v>
      </c>
      <c r="F97" s="113" t="s">
        <v>545</v>
      </c>
      <c r="G97" s="139" t="s">
        <v>544</v>
      </c>
      <c r="H97" s="138">
        <v>5</v>
      </c>
      <c r="I97" s="137">
        <v>1</v>
      </c>
      <c r="J97" s="137">
        <v>5</v>
      </c>
      <c r="K97" s="138"/>
      <c r="L97" s="137"/>
      <c r="M97" s="137"/>
      <c r="N97" s="138"/>
      <c r="O97" s="137"/>
      <c r="P97" s="137"/>
    </row>
    <row r="98" spans="1:16" s="35" customFormat="1" ht="46.5" customHeight="1" x14ac:dyDescent="0.2">
      <c r="A98" s="139">
        <v>282</v>
      </c>
      <c r="B98" s="490" t="s">
        <v>621</v>
      </c>
      <c r="C98" s="138">
        <v>5</v>
      </c>
      <c r="D98" s="137">
        <v>1</v>
      </c>
      <c r="E98" s="137">
        <v>5</v>
      </c>
      <c r="F98" s="113" t="s">
        <v>545</v>
      </c>
      <c r="G98" s="139" t="s">
        <v>622</v>
      </c>
      <c r="H98" s="138">
        <v>5</v>
      </c>
      <c r="I98" s="137">
        <v>1</v>
      </c>
      <c r="J98" s="137">
        <v>5</v>
      </c>
      <c r="K98" s="145"/>
      <c r="L98" s="145"/>
      <c r="M98" s="166"/>
      <c r="N98" s="145"/>
      <c r="O98" s="145"/>
      <c r="P98" s="166"/>
    </row>
    <row r="99" spans="1:16" s="35" customFormat="1" ht="52.5" customHeight="1" x14ac:dyDescent="0.2">
      <c r="A99" s="139">
        <v>283</v>
      </c>
      <c r="B99" s="255" t="s">
        <v>546</v>
      </c>
      <c r="C99" s="106">
        <v>1</v>
      </c>
      <c r="D99" s="106">
        <v>29</v>
      </c>
      <c r="E99" s="106">
        <v>29</v>
      </c>
      <c r="F99" s="113" t="s">
        <v>547</v>
      </c>
      <c r="G99" s="256"/>
      <c r="H99" s="106">
        <v>1</v>
      </c>
      <c r="I99" s="106">
        <v>29</v>
      </c>
      <c r="J99" s="106">
        <v>29</v>
      </c>
      <c r="K99" s="96"/>
      <c r="L99" s="96"/>
      <c r="M99" s="96"/>
      <c r="N99" s="96"/>
      <c r="O99" s="96"/>
      <c r="P99" s="96"/>
    </row>
    <row r="100" spans="1:16" s="35" customFormat="1" ht="31.5" x14ac:dyDescent="0.2">
      <c r="A100" s="139">
        <v>284</v>
      </c>
      <c r="B100" s="500" t="s">
        <v>621</v>
      </c>
      <c r="C100" s="106">
        <v>1</v>
      </c>
      <c r="D100" s="106">
        <v>29</v>
      </c>
      <c r="E100" s="106">
        <v>29</v>
      </c>
      <c r="F100" s="113" t="s">
        <v>547</v>
      </c>
      <c r="G100" s="256"/>
      <c r="H100" s="106">
        <v>1</v>
      </c>
      <c r="I100" s="106">
        <v>29</v>
      </c>
      <c r="J100" s="106">
        <v>29</v>
      </c>
      <c r="K100" s="145"/>
      <c r="L100" s="145"/>
      <c r="M100" s="166"/>
      <c r="N100" s="145"/>
      <c r="O100" s="145"/>
      <c r="P100" s="166"/>
    </row>
    <row r="101" spans="1:16" s="35" customFormat="1" x14ac:dyDescent="0.25">
      <c r="A101" s="228" t="s">
        <v>153</v>
      </c>
      <c r="B101" s="292" t="s">
        <v>623</v>
      </c>
      <c r="C101" s="298"/>
      <c r="D101" s="298"/>
      <c r="E101" s="298"/>
      <c r="F101" s="293"/>
      <c r="G101" s="294"/>
      <c r="H101" s="296"/>
      <c r="I101" s="297"/>
      <c r="J101" s="297"/>
      <c r="K101" s="293"/>
      <c r="L101" s="294"/>
      <c r="M101" s="484"/>
      <c r="N101" s="293"/>
      <c r="O101" s="294"/>
      <c r="P101" s="485"/>
    </row>
    <row r="102" spans="1:16" s="35" customFormat="1" ht="31.5" x14ac:dyDescent="0.2">
      <c r="A102" s="139">
        <v>285</v>
      </c>
      <c r="B102" s="112" t="s">
        <v>548</v>
      </c>
      <c r="C102" s="83">
        <v>1</v>
      </c>
      <c r="D102" s="83">
        <v>8</v>
      </c>
      <c r="E102" s="36">
        <v>8</v>
      </c>
      <c r="F102" s="113" t="s">
        <v>549</v>
      </c>
      <c r="G102" s="65" t="s">
        <v>550</v>
      </c>
      <c r="H102" s="83">
        <v>1</v>
      </c>
      <c r="I102" s="83">
        <v>8</v>
      </c>
      <c r="J102" s="36">
        <v>8</v>
      </c>
      <c r="K102" s="139"/>
      <c r="L102" s="137"/>
      <c r="M102" s="137"/>
      <c r="N102" s="139"/>
      <c r="O102" s="137"/>
      <c r="P102" s="137"/>
    </row>
    <row r="103" spans="1:16" s="35" customFormat="1" ht="31.5" x14ac:dyDescent="0.2">
      <c r="A103" s="139">
        <v>286</v>
      </c>
      <c r="B103" s="339" t="s">
        <v>624</v>
      </c>
      <c r="C103" s="83">
        <v>1</v>
      </c>
      <c r="D103" s="83">
        <v>8</v>
      </c>
      <c r="E103" s="36">
        <v>8</v>
      </c>
      <c r="F103" s="113" t="s">
        <v>549</v>
      </c>
      <c r="G103" s="256"/>
      <c r="H103" s="83">
        <v>1</v>
      </c>
      <c r="I103" s="83">
        <v>8</v>
      </c>
      <c r="J103" s="36">
        <v>8</v>
      </c>
      <c r="K103" s="145"/>
      <c r="L103" s="145"/>
      <c r="M103" s="166"/>
      <c r="N103" s="145"/>
      <c r="O103" s="145"/>
      <c r="P103" s="166"/>
    </row>
    <row r="104" spans="1:16" s="35" customFormat="1" x14ac:dyDescent="0.2">
      <c r="A104" s="219" t="s">
        <v>23</v>
      </c>
      <c r="B104" s="220" t="s">
        <v>553</v>
      </c>
      <c r="C104" s="231"/>
      <c r="D104" s="232"/>
      <c r="E104" s="232"/>
      <c r="F104" s="336"/>
      <c r="G104" s="337"/>
      <c r="H104" s="231"/>
      <c r="I104" s="232"/>
      <c r="J104" s="232"/>
      <c r="K104" s="335"/>
      <c r="L104" s="335"/>
      <c r="M104" s="222"/>
      <c r="N104" s="335"/>
      <c r="O104" s="335"/>
      <c r="P104" s="225"/>
    </row>
    <row r="105" spans="1:16" s="35" customFormat="1" x14ac:dyDescent="0.25">
      <c r="A105" s="228" t="s">
        <v>153</v>
      </c>
      <c r="B105" s="292" t="s">
        <v>625</v>
      </c>
      <c r="C105" s="298"/>
      <c r="D105" s="298"/>
      <c r="E105" s="298"/>
      <c r="F105" s="341"/>
      <c r="G105" s="294"/>
      <c r="H105" s="296"/>
      <c r="I105" s="297"/>
      <c r="J105" s="297"/>
      <c r="K105" s="293"/>
      <c r="L105" s="294"/>
      <c r="M105" s="340"/>
      <c r="N105" s="293"/>
      <c r="O105" s="294"/>
      <c r="P105" s="340"/>
    </row>
    <row r="106" spans="1:16" s="35" customFormat="1" ht="31.5" x14ac:dyDescent="0.2">
      <c r="A106" s="342">
        <v>287</v>
      </c>
      <c r="B106" s="343" t="s">
        <v>626</v>
      </c>
      <c r="C106" s="344">
        <v>3</v>
      </c>
      <c r="D106" s="345">
        <v>2</v>
      </c>
      <c r="E106" s="346">
        <v>4</v>
      </c>
      <c r="F106" s="127" t="s">
        <v>627</v>
      </c>
      <c r="G106" s="262" t="s">
        <v>616</v>
      </c>
      <c r="H106" s="344">
        <v>3</v>
      </c>
      <c r="I106" s="345">
        <v>2</v>
      </c>
      <c r="J106" s="346">
        <v>4</v>
      </c>
      <c r="K106" s="344">
        <v>3</v>
      </c>
      <c r="L106" s="345">
        <v>2</v>
      </c>
      <c r="M106" s="346">
        <v>4</v>
      </c>
      <c r="N106" s="344">
        <v>3</v>
      </c>
      <c r="O106" s="345">
        <v>2</v>
      </c>
      <c r="P106" s="345">
        <v>4</v>
      </c>
    </row>
    <row r="107" spans="1:16" s="35" customFormat="1" ht="31.5" x14ac:dyDescent="0.2">
      <c r="A107" s="342">
        <v>288</v>
      </c>
      <c r="B107" s="343" t="s">
        <v>628</v>
      </c>
      <c r="C107" s="344">
        <v>3</v>
      </c>
      <c r="D107" s="345">
        <v>2</v>
      </c>
      <c r="E107" s="346">
        <v>4</v>
      </c>
      <c r="F107" s="127" t="s">
        <v>629</v>
      </c>
      <c r="G107" s="262"/>
      <c r="H107" s="344">
        <v>3</v>
      </c>
      <c r="I107" s="345">
        <v>2</v>
      </c>
      <c r="J107" s="346">
        <v>4</v>
      </c>
      <c r="K107" s="344">
        <v>3</v>
      </c>
      <c r="L107" s="345">
        <v>2</v>
      </c>
      <c r="M107" s="346">
        <v>4</v>
      </c>
      <c r="N107" s="344">
        <v>3</v>
      </c>
      <c r="O107" s="345">
        <v>2</v>
      </c>
      <c r="P107" s="345">
        <v>4</v>
      </c>
    </row>
    <row r="108" spans="1:16" s="35" customFormat="1" x14ac:dyDescent="0.2">
      <c r="A108" s="342">
        <v>289</v>
      </c>
      <c r="B108" s="189" t="s">
        <v>630</v>
      </c>
      <c r="C108" s="145">
        <v>3</v>
      </c>
      <c r="D108" s="166">
        <v>8</v>
      </c>
      <c r="E108" s="332">
        <v>10</v>
      </c>
      <c r="F108" s="111" t="s">
        <v>631</v>
      </c>
      <c r="G108" s="262" t="s">
        <v>616</v>
      </c>
      <c r="H108" s="145">
        <v>3</v>
      </c>
      <c r="I108" s="166">
        <v>8</v>
      </c>
      <c r="J108" s="332">
        <v>10</v>
      </c>
      <c r="K108" s="145">
        <v>3</v>
      </c>
      <c r="L108" s="166">
        <v>8</v>
      </c>
      <c r="M108" s="332">
        <v>10</v>
      </c>
      <c r="N108" s="145">
        <v>3</v>
      </c>
      <c r="O108" s="166">
        <v>8</v>
      </c>
      <c r="P108" s="166">
        <v>10</v>
      </c>
    </row>
    <row r="109" spans="1:16" s="35" customFormat="1" ht="31.5" x14ac:dyDescent="0.2">
      <c r="A109" s="342">
        <v>290</v>
      </c>
      <c r="B109" s="189" t="s">
        <v>632</v>
      </c>
      <c r="C109" s="145">
        <v>3</v>
      </c>
      <c r="D109" s="166">
        <v>8</v>
      </c>
      <c r="E109" s="332">
        <v>10</v>
      </c>
      <c r="F109" s="111" t="s">
        <v>633</v>
      </c>
      <c r="G109" s="262"/>
      <c r="H109" s="145">
        <v>3</v>
      </c>
      <c r="I109" s="166">
        <v>8</v>
      </c>
      <c r="J109" s="332">
        <v>10</v>
      </c>
      <c r="K109" s="145">
        <v>3</v>
      </c>
      <c r="L109" s="166">
        <v>8</v>
      </c>
      <c r="M109" s="332">
        <v>10</v>
      </c>
      <c r="N109" s="145">
        <v>3</v>
      </c>
      <c r="O109" s="166">
        <v>8</v>
      </c>
      <c r="P109" s="166">
        <v>10</v>
      </c>
    </row>
    <row r="110" spans="1:16" s="35" customFormat="1" x14ac:dyDescent="0.2">
      <c r="A110" s="342">
        <v>291</v>
      </c>
      <c r="B110" s="112" t="s">
        <v>447</v>
      </c>
      <c r="C110" s="138">
        <v>3</v>
      </c>
      <c r="D110" s="137">
        <v>8</v>
      </c>
      <c r="E110" s="334">
        <v>10</v>
      </c>
      <c r="F110" s="111" t="s">
        <v>634</v>
      </c>
      <c r="G110" s="262" t="s">
        <v>616</v>
      </c>
      <c r="H110" s="138">
        <v>3</v>
      </c>
      <c r="I110" s="137">
        <v>8</v>
      </c>
      <c r="J110" s="334">
        <v>10</v>
      </c>
      <c r="K110" s="138">
        <v>3</v>
      </c>
      <c r="L110" s="137">
        <v>8</v>
      </c>
      <c r="M110" s="334">
        <v>10</v>
      </c>
      <c r="N110" s="138">
        <v>3</v>
      </c>
      <c r="O110" s="137">
        <v>8</v>
      </c>
      <c r="P110" s="137">
        <v>10</v>
      </c>
    </row>
    <row r="111" spans="1:16" s="35" customFormat="1" ht="31.5" x14ac:dyDescent="0.2">
      <c r="A111" s="342">
        <v>292</v>
      </c>
      <c r="B111" s="112" t="s">
        <v>447</v>
      </c>
      <c r="C111" s="344">
        <v>3</v>
      </c>
      <c r="D111" s="345">
        <v>2</v>
      </c>
      <c r="E111" s="346">
        <v>4</v>
      </c>
      <c r="F111" s="111" t="s">
        <v>635</v>
      </c>
      <c r="G111" s="262" t="s">
        <v>616</v>
      </c>
      <c r="H111" s="344">
        <v>3</v>
      </c>
      <c r="I111" s="345">
        <v>2</v>
      </c>
      <c r="J111" s="346">
        <v>4</v>
      </c>
      <c r="K111" s="138"/>
      <c r="L111" s="137"/>
      <c r="M111" s="334"/>
      <c r="N111" s="138"/>
      <c r="O111" s="137"/>
      <c r="P111" s="137"/>
    </row>
    <row r="112" spans="1:16" s="35" customFormat="1" x14ac:dyDescent="0.25">
      <c r="A112" s="228" t="s">
        <v>153</v>
      </c>
      <c r="B112" s="347" t="s">
        <v>636</v>
      </c>
      <c r="C112" s="298"/>
      <c r="D112" s="298"/>
      <c r="E112" s="298"/>
      <c r="F112" s="348"/>
      <c r="G112" s="294"/>
      <c r="H112" s="296"/>
      <c r="I112" s="297"/>
      <c r="J112" s="297"/>
      <c r="K112" s="293"/>
      <c r="L112" s="294"/>
      <c r="M112" s="484"/>
      <c r="N112" s="293"/>
      <c r="O112" s="294"/>
      <c r="P112" s="485"/>
    </row>
    <row r="113" spans="1:16" s="35" customFormat="1" ht="47.25" x14ac:dyDescent="0.2">
      <c r="A113" s="262">
        <v>293</v>
      </c>
      <c r="B113" s="258" t="s">
        <v>554</v>
      </c>
      <c r="C113" s="350">
        <v>3</v>
      </c>
      <c r="D113" s="350">
        <v>2</v>
      </c>
      <c r="E113" s="350">
        <v>4</v>
      </c>
      <c r="F113" s="261" t="s">
        <v>637</v>
      </c>
      <c r="G113" s="262" t="s">
        <v>556</v>
      </c>
      <c r="H113" s="350">
        <v>3</v>
      </c>
      <c r="I113" s="350">
        <v>2</v>
      </c>
      <c r="J113" s="350">
        <v>4</v>
      </c>
      <c r="K113" s="259">
        <v>3</v>
      </c>
      <c r="L113" s="259">
        <v>1</v>
      </c>
      <c r="M113" s="349">
        <v>3</v>
      </c>
      <c r="N113" s="259">
        <v>3</v>
      </c>
      <c r="O113" s="259">
        <v>1</v>
      </c>
      <c r="P113" s="259">
        <v>3</v>
      </c>
    </row>
    <row r="114" spans="1:16" s="35" customFormat="1" ht="31.5" x14ac:dyDescent="0.2">
      <c r="A114" s="262">
        <v>294</v>
      </c>
      <c r="B114" s="258" t="s">
        <v>638</v>
      </c>
      <c r="C114" s="350">
        <v>3</v>
      </c>
      <c r="D114" s="350">
        <v>2</v>
      </c>
      <c r="E114" s="350">
        <v>4</v>
      </c>
      <c r="F114" s="261" t="s">
        <v>639</v>
      </c>
      <c r="G114" s="262" t="s">
        <v>556</v>
      </c>
      <c r="H114" s="350">
        <v>3</v>
      </c>
      <c r="I114" s="350">
        <v>2</v>
      </c>
      <c r="J114" s="350">
        <v>4</v>
      </c>
      <c r="K114" s="259">
        <v>5</v>
      </c>
      <c r="L114" s="259">
        <v>1</v>
      </c>
      <c r="M114" s="349">
        <v>5</v>
      </c>
      <c r="N114" s="259">
        <v>5</v>
      </c>
      <c r="O114" s="259">
        <v>1</v>
      </c>
      <c r="P114" s="259">
        <v>5</v>
      </c>
    </row>
    <row r="115" spans="1:16" s="35" customFormat="1" ht="31.5" x14ac:dyDescent="0.2">
      <c r="A115" s="342">
        <v>295</v>
      </c>
      <c r="B115" s="351" t="s">
        <v>345</v>
      </c>
      <c r="C115" s="350">
        <v>3</v>
      </c>
      <c r="D115" s="350">
        <v>2</v>
      </c>
      <c r="E115" s="350">
        <v>4</v>
      </c>
      <c r="F115" s="352" t="s">
        <v>640</v>
      </c>
      <c r="G115" s="262" t="s">
        <v>556</v>
      </c>
      <c r="H115" s="350">
        <v>3</v>
      </c>
      <c r="I115" s="350">
        <v>2</v>
      </c>
      <c r="J115" s="350">
        <v>4</v>
      </c>
      <c r="K115" s="259">
        <v>3</v>
      </c>
      <c r="L115" s="259">
        <v>1</v>
      </c>
      <c r="M115" s="349">
        <v>3</v>
      </c>
      <c r="N115" s="259">
        <v>3</v>
      </c>
      <c r="O115" s="259">
        <v>1</v>
      </c>
      <c r="P115" s="259">
        <v>3</v>
      </c>
    </row>
    <row r="116" spans="1:16" s="35" customFormat="1" x14ac:dyDescent="0.25">
      <c r="A116" s="353" t="s">
        <v>153</v>
      </c>
      <c r="B116" s="292" t="s">
        <v>641</v>
      </c>
      <c r="C116" s="298"/>
      <c r="D116" s="298"/>
      <c r="E116" s="298"/>
      <c r="F116" s="354"/>
      <c r="G116" s="294"/>
      <c r="H116" s="296"/>
      <c r="I116" s="297"/>
      <c r="J116" s="297"/>
      <c r="K116" s="293"/>
      <c r="L116" s="294"/>
      <c r="M116" s="484"/>
      <c r="N116" s="293"/>
      <c r="O116" s="294"/>
      <c r="P116" s="485"/>
    </row>
    <row r="117" spans="1:16" s="35" customFormat="1" ht="54.75" customHeight="1" x14ac:dyDescent="0.25">
      <c r="A117" s="355">
        <v>296</v>
      </c>
      <c r="B117" s="109" t="s">
        <v>557</v>
      </c>
      <c r="C117" s="96" t="s">
        <v>68</v>
      </c>
      <c r="D117" s="96" t="s">
        <v>420</v>
      </c>
      <c r="E117" s="356" t="s">
        <v>420</v>
      </c>
      <c r="F117" s="113" t="s">
        <v>558</v>
      </c>
      <c r="G117" s="203"/>
      <c r="H117" s="96" t="s">
        <v>68</v>
      </c>
      <c r="I117" s="96" t="s">
        <v>420</v>
      </c>
      <c r="J117" s="356" t="s">
        <v>420</v>
      </c>
      <c r="K117" s="96" t="s">
        <v>68</v>
      </c>
      <c r="L117" s="96" t="s">
        <v>420</v>
      </c>
      <c r="M117" s="356" t="s">
        <v>420</v>
      </c>
      <c r="N117" s="96" t="s">
        <v>68</v>
      </c>
      <c r="O117" s="96" t="s">
        <v>90</v>
      </c>
      <c r="P117" s="96" t="s">
        <v>90</v>
      </c>
    </row>
    <row r="118" spans="1:16" s="35" customFormat="1" ht="54.75" customHeight="1" x14ac:dyDescent="0.25">
      <c r="A118" s="139">
        <v>297</v>
      </c>
      <c r="B118" s="357" t="s">
        <v>616</v>
      </c>
      <c r="C118" s="96" t="s">
        <v>68</v>
      </c>
      <c r="D118" s="96" t="s">
        <v>420</v>
      </c>
      <c r="E118" s="356" t="s">
        <v>420</v>
      </c>
      <c r="F118" s="113" t="s">
        <v>642</v>
      </c>
      <c r="G118" s="203"/>
      <c r="H118" s="96" t="s">
        <v>68</v>
      </c>
      <c r="I118" s="96" t="s">
        <v>420</v>
      </c>
      <c r="J118" s="356" t="s">
        <v>420</v>
      </c>
      <c r="K118" s="96" t="s">
        <v>68</v>
      </c>
      <c r="L118" s="96" t="s">
        <v>420</v>
      </c>
      <c r="M118" s="356" t="s">
        <v>420</v>
      </c>
      <c r="N118" s="96" t="s">
        <v>68</v>
      </c>
      <c r="O118" s="96" t="s">
        <v>90</v>
      </c>
      <c r="P118" s="96" t="s">
        <v>90</v>
      </c>
    </row>
    <row r="119" spans="1:16" s="35" customFormat="1" ht="54.75" customHeight="1" x14ac:dyDescent="0.2">
      <c r="A119" s="139">
        <v>298</v>
      </c>
      <c r="B119" s="244" t="s">
        <v>626</v>
      </c>
      <c r="C119" s="320" t="s">
        <v>90</v>
      </c>
      <c r="D119" s="166" t="s">
        <v>420</v>
      </c>
      <c r="E119" s="332" t="s">
        <v>77</v>
      </c>
      <c r="F119" s="113" t="s">
        <v>643</v>
      </c>
      <c r="G119" s="72" t="s">
        <v>644</v>
      </c>
      <c r="H119" s="320" t="s">
        <v>90</v>
      </c>
      <c r="I119" s="166" t="s">
        <v>420</v>
      </c>
      <c r="J119" s="332" t="s">
        <v>77</v>
      </c>
      <c r="K119" s="320" t="s">
        <v>90</v>
      </c>
      <c r="L119" s="166" t="s">
        <v>420</v>
      </c>
      <c r="M119" s="332" t="s">
        <v>77</v>
      </c>
      <c r="N119" s="320" t="s">
        <v>90</v>
      </c>
      <c r="O119" s="166" t="s">
        <v>90</v>
      </c>
      <c r="P119" s="166" t="s">
        <v>198</v>
      </c>
    </row>
    <row r="120" spans="1:16" s="35" customFormat="1" ht="54.75" customHeight="1" x14ac:dyDescent="0.2">
      <c r="A120" s="139">
        <v>299</v>
      </c>
      <c r="B120" s="244" t="s">
        <v>447</v>
      </c>
      <c r="C120" s="320" t="s">
        <v>90</v>
      </c>
      <c r="D120" s="166" t="s">
        <v>420</v>
      </c>
      <c r="E120" s="332" t="s">
        <v>77</v>
      </c>
      <c r="F120" s="113" t="s">
        <v>645</v>
      </c>
      <c r="G120" s="72" t="s">
        <v>644</v>
      </c>
      <c r="H120" s="320" t="s">
        <v>90</v>
      </c>
      <c r="I120" s="166" t="s">
        <v>420</v>
      </c>
      <c r="J120" s="332" t="s">
        <v>77</v>
      </c>
      <c r="K120" s="320" t="s">
        <v>90</v>
      </c>
      <c r="L120" s="166" t="s">
        <v>420</v>
      </c>
      <c r="M120" s="332" t="s">
        <v>77</v>
      </c>
      <c r="N120" s="320" t="s">
        <v>90</v>
      </c>
      <c r="O120" s="166" t="s">
        <v>90</v>
      </c>
      <c r="P120" s="166" t="s">
        <v>198</v>
      </c>
    </row>
    <row r="121" spans="1:16" s="35" customFormat="1" ht="54.75" customHeight="1" x14ac:dyDescent="0.25">
      <c r="A121" s="139">
        <v>300</v>
      </c>
      <c r="B121" s="264" t="s">
        <v>559</v>
      </c>
      <c r="C121" s="96" t="s">
        <v>68</v>
      </c>
      <c r="D121" s="96" t="s">
        <v>33</v>
      </c>
      <c r="E121" s="356" t="s">
        <v>33</v>
      </c>
      <c r="F121" s="267" t="s">
        <v>560</v>
      </c>
      <c r="G121" s="203"/>
      <c r="H121" s="96" t="s">
        <v>68</v>
      </c>
      <c r="I121" s="96" t="s">
        <v>33</v>
      </c>
      <c r="J121" s="356" t="s">
        <v>33</v>
      </c>
      <c r="K121" s="96" t="s">
        <v>68</v>
      </c>
      <c r="L121" s="96" t="s">
        <v>33</v>
      </c>
      <c r="M121" s="356" t="s">
        <v>33</v>
      </c>
      <c r="N121" s="96" t="s">
        <v>68</v>
      </c>
      <c r="O121" s="96" t="s">
        <v>101</v>
      </c>
      <c r="P121" s="96" t="s">
        <v>101</v>
      </c>
    </row>
    <row r="122" spans="1:16" s="35" customFormat="1" ht="54.75" customHeight="1" x14ac:dyDescent="0.25">
      <c r="A122" s="139">
        <v>301</v>
      </c>
      <c r="B122" s="358" t="s">
        <v>616</v>
      </c>
      <c r="C122" s="145" t="s">
        <v>68</v>
      </c>
      <c r="D122" s="96" t="s">
        <v>33</v>
      </c>
      <c r="E122" s="356" t="s">
        <v>33</v>
      </c>
      <c r="F122" s="111" t="s">
        <v>646</v>
      </c>
      <c r="G122" s="203"/>
      <c r="H122" s="145" t="s">
        <v>68</v>
      </c>
      <c r="I122" s="96" t="s">
        <v>33</v>
      </c>
      <c r="J122" s="356" t="s">
        <v>33</v>
      </c>
      <c r="K122" s="145" t="s">
        <v>68</v>
      </c>
      <c r="L122" s="96" t="s">
        <v>33</v>
      </c>
      <c r="M122" s="356" t="s">
        <v>33</v>
      </c>
      <c r="N122" s="145" t="s">
        <v>68</v>
      </c>
      <c r="O122" s="96" t="s">
        <v>101</v>
      </c>
      <c r="P122" s="96" t="s">
        <v>101</v>
      </c>
    </row>
    <row r="123" spans="1:16" s="35" customFormat="1" ht="54.75" customHeight="1" x14ac:dyDescent="0.2">
      <c r="A123" s="139">
        <v>302</v>
      </c>
      <c r="B123" s="358" t="s">
        <v>630</v>
      </c>
      <c r="C123" s="359" t="s">
        <v>90</v>
      </c>
      <c r="D123" s="166" t="s">
        <v>61</v>
      </c>
      <c r="E123" s="166" t="s">
        <v>33</v>
      </c>
      <c r="F123" s="95" t="s">
        <v>647</v>
      </c>
      <c r="G123" s="72" t="s">
        <v>648</v>
      </c>
      <c r="H123" s="359" t="s">
        <v>90</v>
      </c>
      <c r="I123" s="166" t="s">
        <v>61</v>
      </c>
      <c r="J123" s="166" t="s">
        <v>33</v>
      </c>
      <c r="K123" s="320" t="s">
        <v>68</v>
      </c>
      <c r="L123" s="166" t="s">
        <v>61</v>
      </c>
      <c r="M123" s="166" t="s">
        <v>33</v>
      </c>
      <c r="N123" s="320" t="s">
        <v>68</v>
      </c>
      <c r="O123" s="166" t="s">
        <v>101</v>
      </c>
      <c r="P123" s="166" t="s">
        <v>259</v>
      </c>
    </row>
    <row r="124" spans="1:16" s="35" customFormat="1" ht="54.75" customHeight="1" x14ac:dyDescent="0.2">
      <c r="A124" s="139">
        <v>303</v>
      </c>
      <c r="B124" s="244" t="s">
        <v>447</v>
      </c>
      <c r="C124" s="359" t="s">
        <v>90</v>
      </c>
      <c r="D124" s="166" t="s">
        <v>61</v>
      </c>
      <c r="E124" s="166" t="s">
        <v>33</v>
      </c>
      <c r="F124" s="113" t="s">
        <v>649</v>
      </c>
      <c r="G124" s="72" t="s">
        <v>648</v>
      </c>
      <c r="H124" s="359" t="s">
        <v>90</v>
      </c>
      <c r="I124" s="166" t="s">
        <v>61</v>
      </c>
      <c r="J124" s="166" t="s">
        <v>33</v>
      </c>
      <c r="K124" s="320" t="s">
        <v>68</v>
      </c>
      <c r="L124" s="166" t="s">
        <v>61</v>
      </c>
      <c r="M124" s="166" t="s">
        <v>33</v>
      </c>
      <c r="N124" s="320" t="s">
        <v>68</v>
      </c>
      <c r="O124" s="166" t="s">
        <v>101</v>
      </c>
      <c r="P124" s="166" t="s">
        <v>259</v>
      </c>
    </row>
    <row r="125" spans="1:16" s="35" customFormat="1" x14ac:dyDescent="0.2">
      <c r="A125" s="219" t="s">
        <v>23</v>
      </c>
      <c r="B125" s="220" t="s">
        <v>561</v>
      </c>
      <c r="C125" s="231"/>
      <c r="D125" s="232"/>
      <c r="E125" s="232"/>
      <c r="F125" s="336"/>
      <c r="G125" s="337"/>
      <c r="H125" s="231"/>
      <c r="I125" s="232"/>
      <c r="J125" s="232"/>
      <c r="K125" s="335"/>
      <c r="L125" s="335"/>
      <c r="M125" s="222"/>
      <c r="N125" s="335"/>
      <c r="O125" s="335"/>
      <c r="P125" s="225"/>
    </row>
    <row r="126" spans="1:16" s="35" customFormat="1" x14ac:dyDescent="0.25">
      <c r="A126" s="228" t="s">
        <v>153</v>
      </c>
      <c r="B126" s="292" t="s">
        <v>650</v>
      </c>
      <c r="C126" s="298"/>
      <c r="D126" s="298"/>
      <c r="E126" s="298"/>
      <c r="F126" s="293"/>
      <c r="G126" s="294"/>
      <c r="H126" s="296"/>
      <c r="I126" s="297"/>
      <c r="J126" s="297"/>
      <c r="K126" s="293"/>
      <c r="L126" s="294"/>
      <c r="M126" s="484"/>
      <c r="N126" s="293"/>
      <c r="O126" s="294"/>
      <c r="P126" s="485"/>
    </row>
    <row r="127" spans="1:16" s="35" customFormat="1" ht="31.5" x14ac:dyDescent="0.2">
      <c r="A127" s="138">
        <v>304</v>
      </c>
      <c r="B127" s="360" t="s">
        <v>651</v>
      </c>
      <c r="C127" s="137">
        <v>1</v>
      </c>
      <c r="D127" s="361">
        <v>1</v>
      </c>
      <c r="E127" s="96">
        <v>1</v>
      </c>
      <c r="F127" s="362" t="s">
        <v>652</v>
      </c>
      <c r="G127" s="72"/>
      <c r="H127" s="137">
        <v>1</v>
      </c>
      <c r="I127" s="361">
        <v>1</v>
      </c>
      <c r="J127" s="356">
        <v>1</v>
      </c>
      <c r="K127" s="137">
        <v>1</v>
      </c>
      <c r="L127" s="361">
        <v>1</v>
      </c>
      <c r="M127" s="356">
        <v>1</v>
      </c>
      <c r="N127" s="137">
        <v>1</v>
      </c>
      <c r="O127" s="361">
        <v>1</v>
      </c>
      <c r="P127" s="96">
        <v>1</v>
      </c>
    </row>
    <row r="128" spans="1:16" s="35" customFormat="1" ht="31.5" x14ac:dyDescent="0.2">
      <c r="A128" s="138">
        <v>305</v>
      </c>
      <c r="B128" s="360" t="s">
        <v>653</v>
      </c>
      <c r="C128" s="137">
        <v>1</v>
      </c>
      <c r="D128" s="120">
        <v>2</v>
      </c>
      <c r="E128" s="129">
        <v>2</v>
      </c>
      <c r="F128" s="100" t="s">
        <v>654</v>
      </c>
      <c r="G128" s="72"/>
      <c r="H128" s="137">
        <v>1</v>
      </c>
      <c r="I128" s="120">
        <v>2</v>
      </c>
      <c r="J128" s="363">
        <v>2</v>
      </c>
      <c r="K128" s="137">
        <v>1</v>
      </c>
      <c r="L128" s="120">
        <v>2</v>
      </c>
      <c r="M128" s="363">
        <v>2</v>
      </c>
      <c r="N128" s="137">
        <v>1</v>
      </c>
      <c r="O128" s="120">
        <v>2</v>
      </c>
      <c r="P128" s="129">
        <v>2</v>
      </c>
    </row>
    <row r="129" spans="1:16" s="35" customFormat="1" ht="31.5" x14ac:dyDescent="0.2">
      <c r="A129" s="138">
        <v>306</v>
      </c>
      <c r="B129" s="360" t="s">
        <v>299</v>
      </c>
      <c r="C129" s="137">
        <v>1</v>
      </c>
      <c r="D129" s="120">
        <v>5</v>
      </c>
      <c r="E129" s="129">
        <v>5</v>
      </c>
      <c r="F129" s="100" t="s">
        <v>655</v>
      </c>
      <c r="G129" s="72"/>
      <c r="H129" s="137">
        <v>1</v>
      </c>
      <c r="I129" s="120">
        <v>5</v>
      </c>
      <c r="J129" s="363">
        <v>5</v>
      </c>
      <c r="K129" s="137">
        <v>1</v>
      </c>
      <c r="L129" s="120">
        <v>5</v>
      </c>
      <c r="M129" s="363">
        <v>5</v>
      </c>
      <c r="N129" s="137">
        <v>1</v>
      </c>
      <c r="O129" s="120">
        <v>5</v>
      </c>
      <c r="P129" s="129">
        <v>5</v>
      </c>
    </row>
    <row r="130" spans="1:16" s="35" customFormat="1" ht="31.5" x14ac:dyDescent="0.2">
      <c r="A130" s="138">
        <v>307</v>
      </c>
      <c r="B130" s="364" t="s">
        <v>295</v>
      </c>
      <c r="C130" s="193">
        <v>2</v>
      </c>
      <c r="D130" s="365">
        <v>3</v>
      </c>
      <c r="E130" s="144">
        <v>4</v>
      </c>
      <c r="F130" s="170" t="s">
        <v>656</v>
      </c>
      <c r="G130" s="72"/>
      <c r="H130" s="193">
        <v>2</v>
      </c>
      <c r="I130" s="365">
        <v>3</v>
      </c>
      <c r="J130" s="366">
        <v>4</v>
      </c>
      <c r="K130" s="193">
        <v>2</v>
      </c>
      <c r="L130" s="365">
        <v>3</v>
      </c>
      <c r="M130" s="366">
        <v>4</v>
      </c>
      <c r="N130" s="193">
        <v>2</v>
      </c>
      <c r="O130" s="365">
        <v>3</v>
      </c>
      <c r="P130" s="144">
        <v>4</v>
      </c>
    </row>
    <row r="131" spans="1:16" s="35" customFormat="1" ht="31.5" x14ac:dyDescent="0.2">
      <c r="A131" s="138">
        <v>308</v>
      </c>
      <c r="B131" s="360" t="s">
        <v>657</v>
      </c>
      <c r="C131" s="128">
        <v>2</v>
      </c>
      <c r="D131" s="365">
        <v>3</v>
      </c>
      <c r="E131" s="144">
        <v>4</v>
      </c>
      <c r="F131" s="170" t="s">
        <v>658</v>
      </c>
      <c r="G131" s="72"/>
      <c r="H131" s="128">
        <v>2</v>
      </c>
      <c r="I131" s="365">
        <v>3</v>
      </c>
      <c r="J131" s="366">
        <v>4</v>
      </c>
      <c r="K131" s="128">
        <v>2</v>
      </c>
      <c r="L131" s="365">
        <v>3</v>
      </c>
      <c r="M131" s="366">
        <v>4</v>
      </c>
      <c r="N131" s="128">
        <v>2</v>
      </c>
      <c r="O131" s="365">
        <v>3</v>
      </c>
      <c r="P131" s="144">
        <v>4</v>
      </c>
    </row>
    <row r="132" spans="1:16" s="35" customFormat="1" ht="31.5" x14ac:dyDescent="0.2">
      <c r="A132" s="138">
        <v>309</v>
      </c>
      <c r="B132" s="360" t="s">
        <v>659</v>
      </c>
      <c r="C132" s="193">
        <v>2</v>
      </c>
      <c r="D132" s="365">
        <v>3</v>
      </c>
      <c r="E132" s="144">
        <v>4</v>
      </c>
      <c r="F132" s="170" t="s">
        <v>660</v>
      </c>
      <c r="G132" s="72"/>
      <c r="H132" s="193">
        <v>2</v>
      </c>
      <c r="I132" s="365">
        <v>3</v>
      </c>
      <c r="J132" s="366">
        <v>4</v>
      </c>
      <c r="K132" s="193">
        <v>2</v>
      </c>
      <c r="L132" s="365">
        <v>3</v>
      </c>
      <c r="M132" s="366">
        <v>4</v>
      </c>
      <c r="N132" s="193">
        <v>2</v>
      </c>
      <c r="O132" s="365">
        <v>3</v>
      </c>
      <c r="P132" s="144">
        <v>4</v>
      </c>
    </row>
    <row r="133" spans="1:16" s="35" customFormat="1" ht="31.5" x14ac:dyDescent="0.2">
      <c r="A133" s="138">
        <v>310</v>
      </c>
      <c r="B133" s="360" t="s">
        <v>651</v>
      </c>
      <c r="C133" s="193">
        <v>2</v>
      </c>
      <c r="D133" s="365">
        <v>3</v>
      </c>
      <c r="E133" s="144">
        <v>4</v>
      </c>
      <c r="F133" s="170" t="s">
        <v>661</v>
      </c>
      <c r="G133" s="72"/>
      <c r="H133" s="193">
        <v>2</v>
      </c>
      <c r="I133" s="365">
        <v>3</v>
      </c>
      <c r="J133" s="366">
        <v>4</v>
      </c>
      <c r="K133" s="193">
        <v>2</v>
      </c>
      <c r="L133" s="365">
        <v>3</v>
      </c>
      <c r="M133" s="366">
        <v>4</v>
      </c>
      <c r="N133" s="193">
        <v>2</v>
      </c>
      <c r="O133" s="365">
        <v>3</v>
      </c>
      <c r="P133" s="144">
        <v>4</v>
      </c>
    </row>
    <row r="134" spans="1:16" s="35" customFormat="1" x14ac:dyDescent="0.2">
      <c r="A134" s="138">
        <v>311</v>
      </c>
      <c r="B134" s="360" t="s">
        <v>299</v>
      </c>
      <c r="C134" s="193">
        <v>2</v>
      </c>
      <c r="D134" s="365">
        <v>3</v>
      </c>
      <c r="E134" s="144">
        <v>4</v>
      </c>
      <c r="F134" s="170" t="s">
        <v>662</v>
      </c>
      <c r="G134" s="72"/>
      <c r="H134" s="193">
        <v>2</v>
      </c>
      <c r="I134" s="365">
        <v>3</v>
      </c>
      <c r="J134" s="366">
        <v>4</v>
      </c>
      <c r="K134" s="193">
        <v>2</v>
      </c>
      <c r="L134" s="365">
        <v>3</v>
      </c>
      <c r="M134" s="366">
        <v>4</v>
      </c>
      <c r="N134" s="193">
        <v>2</v>
      </c>
      <c r="O134" s="365">
        <v>3</v>
      </c>
      <c r="P134" s="144">
        <v>4</v>
      </c>
    </row>
    <row r="135" spans="1:16" s="35" customFormat="1" ht="31.5" x14ac:dyDescent="0.2">
      <c r="A135" s="138">
        <v>312</v>
      </c>
      <c r="B135" s="360" t="s">
        <v>663</v>
      </c>
      <c r="C135" s="193">
        <v>2</v>
      </c>
      <c r="D135" s="365">
        <v>9</v>
      </c>
      <c r="E135" s="144">
        <v>10</v>
      </c>
      <c r="F135" s="170" t="s">
        <v>656</v>
      </c>
      <c r="G135" s="72"/>
      <c r="H135" s="193">
        <v>2</v>
      </c>
      <c r="I135" s="365">
        <v>9</v>
      </c>
      <c r="J135" s="366">
        <v>10</v>
      </c>
      <c r="K135" s="193">
        <v>2</v>
      </c>
      <c r="L135" s="365">
        <v>9</v>
      </c>
      <c r="M135" s="366">
        <v>10</v>
      </c>
      <c r="N135" s="193">
        <v>2</v>
      </c>
      <c r="O135" s="365">
        <v>9</v>
      </c>
      <c r="P135" s="144">
        <v>10</v>
      </c>
    </row>
    <row r="136" spans="1:16" s="35" customFormat="1" ht="31.5" x14ac:dyDescent="0.2">
      <c r="A136" s="138">
        <v>313</v>
      </c>
      <c r="B136" s="360" t="s">
        <v>651</v>
      </c>
      <c r="C136" s="193">
        <v>2</v>
      </c>
      <c r="D136" s="365">
        <v>9</v>
      </c>
      <c r="E136" s="144">
        <v>10</v>
      </c>
      <c r="F136" s="170" t="s">
        <v>664</v>
      </c>
      <c r="G136" s="72"/>
      <c r="H136" s="193">
        <v>2</v>
      </c>
      <c r="I136" s="365">
        <v>9</v>
      </c>
      <c r="J136" s="366">
        <v>10</v>
      </c>
      <c r="K136" s="193">
        <v>2</v>
      </c>
      <c r="L136" s="365">
        <v>9</v>
      </c>
      <c r="M136" s="366">
        <v>10</v>
      </c>
      <c r="N136" s="193">
        <v>2</v>
      </c>
      <c r="O136" s="365">
        <v>9</v>
      </c>
      <c r="P136" s="144">
        <v>10</v>
      </c>
    </row>
    <row r="137" spans="1:16" s="35" customFormat="1" ht="31.5" x14ac:dyDescent="0.2">
      <c r="A137" s="138">
        <v>314</v>
      </c>
      <c r="B137" s="360" t="s">
        <v>665</v>
      </c>
      <c r="C137" s="193">
        <v>2</v>
      </c>
      <c r="D137" s="365">
        <v>9</v>
      </c>
      <c r="E137" s="144">
        <v>10</v>
      </c>
      <c r="F137" s="170" t="s">
        <v>666</v>
      </c>
      <c r="G137" s="72"/>
      <c r="H137" s="193">
        <v>2</v>
      </c>
      <c r="I137" s="365">
        <v>9</v>
      </c>
      <c r="J137" s="366">
        <v>10</v>
      </c>
      <c r="K137" s="193">
        <v>2</v>
      </c>
      <c r="L137" s="365">
        <v>9</v>
      </c>
      <c r="M137" s="366">
        <v>10</v>
      </c>
      <c r="N137" s="193">
        <v>2</v>
      </c>
      <c r="O137" s="365">
        <v>9</v>
      </c>
      <c r="P137" s="144">
        <v>10</v>
      </c>
    </row>
    <row r="138" spans="1:16" s="35" customFormat="1" ht="31.5" x14ac:dyDescent="0.2">
      <c r="A138" s="138">
        <v>315</v>
      </c>
      <c r="B138" s="360" t="s">
        <v>667</v>
      </c>
      <c r="C138" s="193">
        <v>2</v>
      </c>
      <c r="D138" s="365">
        <v>9</v>
      </c>
      <c r="E138" s="144">
        <v>10</v>
      </c>
      <c r="F138" s="170" t="s">
        <v>668</v>
      </c>
      <c r="G138" s="166"/>
      <c r="H138" s="193">
        <v>2</v>
      </c>
      <c r="I138" s="365">
        <v>9</v>
      </c>
      <c r="J138" s="366">
        <v>10</v>
      </c>
      <c r="K138" s="193">
        <v>2</v>
      </c>
      <c r="L138" s="365">
        <v>9</v>
      </c>
      <c r="M138" s="366">
        <v>10</v>
      </c>
      <c r="N138" s="193">
        <v>2</v>
      </c>
      <c r="O138" s="365">
        <v>9</v>
      </c>
      <c r="P138" s="144">
        <v>10</v>
      </c>
    </row>
    <row r="139" spans="1:16" s="35" customFormat="1" ht="31.5" x14ac:dyDescent="0.2">
      <c r="A139" s="138">
        <v>316</v>
      </c>
      <c r="B139" s="360" t="s">
        <v>653</v>
      </c>
      <c r="C139" s="193">
        <v>2</v>
      </c>
      <c r="D139" s="365">
        <v>9</v>
      </c>
      <c r="E139" s="138">
        <v>10</v>
      </c>
      <c r="F139" s="170" t="s">
        <v>669</v>
      </c>
      <c r="G139" s="72"/>
      <c r="H139" s="193">
        <v>2</v>
      </c>
      <c r="I139" s="365">
        <v>9</v>
      </c>
      <c r="J139" s="366">
        <v>10</v>
      </c>
      <c r="K139" s="193">
        <v>2</v>
      </c>
      <c r="L139" s="365">
        <v>9</v>
      </c>
      <c r="M139" s="366">
        <v>10</v>
      </c>
      <c r="N139" s="193">
        <v>2</v>
      </c>
      <c r="O139" s="365">
        <v>9</v>
      </c>
      <c r="P139" s="144">
        <v>10</v>
      </c>
    </row>
    <row r="140" spans="1:16" s="35" customFormat="1" x14ac:dyDescent="0.25">
      <c r="A140" s="314" t="s">
        <v>153</v>
      </c>
      <c r="B140" s="367" t="s">
        <v>670</v>
      </c>
      <c r="C140" s="298"/>
      <c r="D140" s="298"/>
      <c r="E140" s="298"/>
      <c r="F140" s="330"/>
      <c r="G140" s="368"/>
      <c r="H140" s="296"/>
      <c r="I140" s="297"/>
      <c r="J140" s="297"/>
      <c r="K140" s="326"/>
      <c r="L140" s="330"/>
      <c r="M140" s="484"/>
      <c r="N140" s="326"/>
      <c r="O140" s="330"/>
      <c r="P140" s="485"/>
    </row>
    <row r="141" spans="1:16" s="35" customFormat="1" ht="31.5" x14ac:dyDescent="0.2">
      <c r="A141" s="139">
        <v>317</v>
      </c>
      <c r="B141" s="243" t="s">
        <v>295</v>
      </c>
      <c r="C141" s="145">
        <v>1</v>
      </c>
      <c r="D141" s="145" t="s">
        <v>142</v>
      </c>
      <c r="E141" s="369" t="s">
        <v>142</v>
      </c>
      <c r="F141" s="111" t="s">
        <v>671</v>
      </c>
      <c r="G141" s="72" t="s">
        <v>672</v>
      </c>
      <c r="H141" s="145">
        <v>1</v>
      </c>
      <c r="I141" s="145" t="s">
        <v>142</v>
      </c>
      <c r="J141" s="369" t="s">
        <v>142</v>
      </c>
      <c r="K141" s="145">
        <v>1</v>
      </c>
      <c r="L141" s="145" t="s">
        <v>142</v>
      </c>
      <c r="M141" s="369" t="s">
        <v>142</v>
      </c>
      <c r="N141" s="145">
        <v>1</v>
      </c>
      <c r="O141" s="145" t="s">
        <v>142</v>
      </c>
      <c r="P141" s="145" t="s">
        <v>142</v>
      </c>
    </row>
    <row r="142" spans="1:16" s="35" customFormat="1" x14ac:dyDescent="0.25">
      <c r="A142" s="314" t="s">
        <v>153</v>
      </c>
      <c r="B142" s="367" t="s">
        <v>673</v>
      </c>
      <c r="C142" s="296"/>
      <c r="D142" s="297"/>
      <c r="E142" s="297"/>
      <c r="F142" s="293"/>
      <c r="G142" s="294"/>
      <c r="H142" s="296"/>
      <c r="I142" s="297"/>
      <c r="J142" s="297"/>
      <c r="K142" s="294"/>
      <c r="L142" s="293"/>
      <c r="M142" s="484"/>
      <c r="N142" s="294"/>
      <c r="O142" s="293"/>
      <c r="P142" s="485"/>
    </row>
    <row r="143" spans="1:16" s="35" customFormat="1" x14ac:dyDescent="0.2">
      <c r="A143" s="139">
        <v>318</v>
      </c>
      <c r="B143" s="243" t="s">
        <v>295</v>
      </c>
      <c r="C143" s="145" t="s">
        <v>68</v>
      </c>
      <c r="D143" s="166" t="s">
        <v>161</v>
      </c>
      <c r="E143" s="332" t="s">
        <v>161</v>
      </c>
      <c r="F143" s="111" t="s">
        <v>674</v>
      </c>
      <c r="G143" s="72"/>
      <c r="H143" s="145" t="s">
        <v>68</v>
      </c>
      <c r="I143" s="166" t="s">
        <v>161</v>
      </c>
      <c r="J143" s="332" t="s">
        <v>161</v>
      </c>
      <c r="K143" s="145" t="s">
        <v>68</v>
      </c>
      <c r="L143" s="166" t="s">
        <v>161</v>
      </c>
      <c r="M143" s="332" t="s">
        <v>161</v>
      </c>
      <c r="N143" s="145" t="s">
        <v>68</v>
      </c>
      <c r="O143" s="166" t="s">
        <v>161</v>
      </c>
      <c r="P143" s="166" t="s">
        <v>161</v>
      </c>
    </row>
    <row r="144" spans="1:16" s="35" customFormat="1" x14ac:dyDescent="0.2">
      <c r="A144" s="139">
        <v>319</v>
      </c>
      <c r="B144" s="243" t="s">
        <v>663</v>
      </c>
      <c r="C144" s="145" t="s">
        <v>68</v>
      </c>
      <c r="D144" s="320" t="s">
        <v>110</v>
      </c>
      <c r="E144" s="332" t="s">
        <v>110</v>
      </c>
      <c r="F144" s="111" t="s">
        <v>675</v>
      </c>
      <c r="G144" s="72"/>
      <c r="H144" s="145" t="s">
        <v>68</v>
      </c>
      <c r="I144" s="320" t="s">
        <v>110</v>
      </c>
      <c r="J144" s="332" t="s">
        <v>110</v>
      </c>
      <c r="K144" s="145" t="s">
        <v>68</v>
      </c>
      <c r="L144" s="320" t="s">
        <v>110</v>
      </c>
      <c r="M144" s="332" t="s">
        <v>110</v>
      </c>
      <c r="N144" s="145" t="s">
        <v>68</v>
      </c>
      <c r="O144" s="320" t="s">
        <v>110</v>
      </c>
      <c r="P144" s="166" t="s">
        <v>110</v>
      </c>
    </row>
    <row r="145" spans="1:16" s="35" customFormat="1" x14ac:dyDescent="0.25">
      <c r="A145" s="314" t="s">
        <v>153</v>
      </c>
      <c r="B145" s="367" t="s">
        <v>676</v>
      </c>
      <c r="C145" s="298"/>
      <c r="D145" s="298"/>
      <c r="E145" s="298"/>
      <c r="F145" s="330"/>
      <c r="G145" s="326"/>
      <c r="H145" s="296"/>
      <c r="I145" s="297"/>
      <c r="J145" s="297"/>
      <c r="K145" s="326"/>
      <c r="L145" s="330"/>
      <c r="M145" s="484"/>
      <c r="N145" s="326"/>
      <c r="O145" s="330"/>
      <c r="P145" s="485"/>
    </row>
    <row r="146" spans="1:16" s="35" customFormat="1" ht="31.5" x14ac:dyDescent="0.2">
      <c r="A146" s="185">
        <v>320</v>
      </c>
      <c r="B146" s="243" t="s">
        <v>299</v>
      </c>
      <c r="C146" s="137">
        <v>1</v>
      </c>
      <c r="D146" s="361">
        <v>2</v>
      </c>
      <c r="E146" s="356">
        <v>2</v>
      </c>
      <c r="F146" s="111" t="s">
        <v>677</v>
      </c>
      <c r="G146" s="72"/>
      <c r="H146" s="137">
        <v>1</v>
      </c>
      <c r="I146" s="361">
        <v>2</v>
      </c>
      <c r="J146" s="356">
        <v>2</v>
      </c>
      <c r="K146" s="137">
        <v>1</v>
      </c>
      <c r="L146" s="361">
        <v>2</v>
      </c>
      <c r="M146" s="356">
        <v>2</v>
      </c>
      <c r="N146" s="137">
        <v>1</v>
      </c>
      <c r="O146" s="361">
        <v>2</v>
      </c>
      <c r="P146" s="96">
        <v>2</v>
      </c>
    </row>
    <row r="147" spans="1:16" s="35" customFormat="1" x14ac:dyDescent="0.2">
      <c r="A147" s="185">
        <v>321</v>
      </c>
      <c r="B147" s="243" t="s">
        <v>653</v>
      </c>
      <c r="C147" s="137">
        <v>1</v>
      </c>
      <c r="D147" s="361">
        <v>1</v>
      </c>
      <c r="E147" s="356">
        <v>1</v>
      </c>
      <c r="F147" s="111" t="s">
        <v>675</v>
      </c>
      <c r="G147" s="72"/>
      <c r="H147" s="137">
        <v>1</v>
      </c>
      <c r="I147" s="361">
        <v>1</v>
      </c>
      <c r="J147" s="356">
        <v>1</v>
      </c>
      <c r="K147" s="137">
        <v>1</v>
      </c>
      <c r="L147" s="361">
        <v>1</v>
      </c>
      <c r="M147" s="356">
        <v>1</v>
      </c>
      <c r="N147" s="137">
        <v>1</v>
      </c>
      <c r="O147" s="361">
        <v>1</v>
      </c>
      <c r="P147" s="96">
        <v>1</v>
      </c>
    </row>
    <row r="148" spans="1:16" s="35" customFormat="1" ht="31.5" x14ac:dyDescent="0.2">
      <c r="A148" s="185">
        <v>322</v>
      </c>
      <c r="B148" s="243" t="s">
        <v>301</v>
      </c>
      <c r="C148" s="145">
        <v>1</v>
      </c>
      <c r="D148" s="145" t="s">
        <v>198</v>
      </c>
      <c r="E148" s="332" t="s">
        <v>198</v>
      </c>
      <c r="F148" s="111" t="s">
        <v>678</v>
      </c>
      <c r="G148" s="72"/>
      <c r="H148" s="145">
        <v>1</v>
      </c>
      <c r="I148" s="145" t="s">
        <v>198</v>
      </c>
      <c r="J148" s="332" t="s">
        <v>198</v>
      </c>
      <c r="K148" s="145">
        <v>1</v>
      </c>
      <c r="L148" s="145" t="s">
        <v>198</v>
      </c>
      <c r="M148" s="332" t="s">
        <v>198</v>
      </c>
      <c r="N148" s="145">
        <v>1</v>
      </c>
      <c r="O148" s="145" t="s">
        <v>198</v>
      </c>
      <c r="P148" s="166" t="s">
        <v>198</v>
      </c>
    </row>
    <row r="149" spans="1:16" s="35" customFormat="1" x14ac:dyDescent="0.2">
      <c r="A149" s="185">
        <v>323</v>
      </c>
      <c r="B149" s="243" t="s">
        <v>345</v>
      </c>
      <c r="C149" s="145">
        <v>1</v>
      </c>
      <c r="D149" s="145" t="s">
        <v>101</v>
      </c>
      <c r="E149" s="332" t="s">
        <v>101</v>
      </c>
      <c r="F149" s="111" t="s">
        <v>679</v>
      </c>
      <c r="G149" s="72"/>
      <c r="H149" s="145">
        <v>1</v>
      </c>
      <c r="I149" s="145" t="s">
        <v>101</v>
      </c>
      <c r="J149" s="332" t="s">
        <v>101</v>
      </c>
      <c r="K149" s="145">
        <v>1</v>
      </c>
      <c r="L149" s="145" t="s">
        <v>101</v>
      </c>
      <c r="M149" s="332" t="s">
        <v>101</v>
      </c>
      <c r="N149" s="145">
        <v>1</v>
      </c>
      <c r="O149" s="145" t="s">
        <v>101</v>
      </c>
      <c r="P149" s="166" t="s">
        <v>101</v>
      </c>
    </row>
    <row r="150" spans="1:16" s="35" customFormat="1" x14ac:dyDescent="0.25">
      <c r="A150" s="314" t="s">
        <v>153</v>
      </c>
      <c r="B150" s="367" t="s">
        <v>680</v>
      </c>
      <c r="C150" s="298"/>
      <c r="D150" s="298"/>
      <c r="E150" s="298"/>
      <c r="F150" s="330"/>
      <c r="G150" s="326"/>
      <c r="H150" s="296"/>
      <c r="I150" s="297"/>
      <c r="J150" s="297"/>
      <c r="K150" s="326"/>
      <c r="L150" s="330"/>
      <c r="M150" s="484"/>
      <c r="N150" s="326"/>
      <c r="O150" s="330"/>
      <c r="P150" s="485"/>
    </row>
    <row r="151" spans="1:16" s="35" customFormat="1" ht="31.5" x14ac:dyDescent="0.2">
      <c r="A151" s="138">
        <v>324</v>
      </c>
      <c r="B151" s="360" t="s">
        <v>681</v>
      </c>
      <c r="C151" s="137">
        <v>1</v>
      </c>
      <c r="D151" s="361">
        <v>1</v>
      </c>
      <c r="E151" s="96">
        <v>1</v>
      </c>
      <c r="F151" s="170" t="s">
        <v>682</v>
      </c>
      <c r="G151" s="144" t="s">
        <v>683</v>
      </c>
      <c r="H151" s="137">
        <v>1</v>
      </c>
      <c r="I151" s="361">
        <v>1</v>
      </c>
      <c r="J151" s="356">
        <v>1</v>
      </c>
      <c r="K151" s="137">
        <v>1</v>
      </c>
      <c r="L151" s="361">
        <v>1</v>
      </c>
      <c r="M151" s="356">
        <v>1</v>
      </c>
      <c r="N151" s="137">
        <v>1</v>
      </c>
      <c r="O151" s="361">
        <v>1</v>
      </c>
      <c r="P151" s="96">
        <v>1</v>
      </c>
    </row>
    <row r="152" spans="1:16" s="35" customFormat="1" x14ac:dyDescent="0.2">
      <c r="A152" s="138">
        <v>325</v>
      </c>
      <c r="B152" s="360" t="s">
        <v>345</v>
      </c>
      <c r="C152" s="137">
        <v>1</v>
      </c>
      <c r="D152" s="361">
        <v>2</v>
      </c>
      <c r="E152" s="96">
        <v>2</v>
      </c>
      <c r="F152" s="170" t="s">
        <v>679</v>
      </c>
      <c r="G152" s="370"/>
      <c r="H152" s="137">
        <v>1</v>
      </c>
      <c r="I152" s="361">
        <v>2</v>
      </c>
      <c r="J152" s="356">
        <v>2</v>
      </c>
      <c r="K152" s="137">
        <v>1</v>
      </c>
      <c r="L152" s="361">
        <v>2</v>
      </c>
      <c r="M152" s="356">
        <v>2</v>
      </c>
      <c r="N152" s="137">
        <v>1</v>
      </c>
      <c r="O152" s="361">
        <v>2</v>
      </c>
      <c r="P152" s="96">
        <v>2</v>
      </c>
    </row>
    <row r="153" spans="1:16" s="35" customFormat="1" ht="31.5" x14ac:dyDescent="0.2">
      <c r="A153" s="139">
        <v>326</v>
      </c>
      <c r="B153" s="243" t="s">
        <v>684</v>
      </c>
      <c r="C153" s="138" t="s">
        <v>68</v>
      </c>
      <c r="D153" s="137" t="s">
        <v>259</v>
      </c>
      <c r="E153" s="137" t="s">
        <v>259</v>
      </c>
      <c r="F153" s="100" t="s">
        <v>685</v>
      </c>
      <c r="G153" s="139" t="s">
        <v>686</v>
      </c>
      <c r="H153" s="138" t="s">
        <v>68</v>
      </c>
      <c r="I153" s="137" t="s">
        <v>259</v>
      </c>
      <c r="J153" s="334" t="s">
        <v>259</v>
      </c>
      <c r="K153" s="138" t="s">
        <v>68</v>
      </c>
      <c r="L153" s="137" t="s">
        <v>259</v>
      </c>
      <c r="M153" s="334" t="s">
        <v>259</v>
      </c>
      <c r="N153" s="138" t="s">
        <v>68</v>
      </c>
      <c r="O153" s="137" t="s">
        <v>259</v>
      </c>
      <c r="P153" s="137" t="s">
        <v>259</v>
      </c>
    </row>
    <row r="154" spans="1:16" s="35" customFormat="1" x14ac:dyDescent="0.2">
      <c r="A154" s="138">
        <v>327</v>
      </c>
      <c r="B154" s="360" t="s">
        <v>299</v>
      </c>
      <c r="C154" s="128">
        <v>1</v>
      </c>
      <c r="D154" s="365">
        <v>4</v>
      </c>
      <c r="E154" s="144">
        <v>4</v>
      </c>
      <c r="F154" s="170" t="s">
        <v>687</v>
      </c>
      <c r="G154" s="128"/>
      <c r="H154" s="128">
        <v>1</v>
      </c>
      <c r="I154" s="365">
        <v>4</v>
      </c>
      <c r="J154" s="366">
        <v>4</v>
      </c>
      <c r="K154" s="128">
        <v>1</v>
      </c>
      <c r="L154" s="365">
        <v>4</v>
      </c>
      <c r="M154" s="366">
        <v>4</v>
      </c>
      <c r="N154" s="128">
        <v>1</v>
      </c>
      <c r="O154" s="365">
        <v>4</v>
      </c>
      <c r="P154" s="144">
        <v>4</v>
      </c>
    </row>
    <row r="155" spans="1:16" s="35" customFormat="1" x14ac:dyDescent="0.2">
      <c r="A155" s="138">
        <v>328</v>
      </c>
      <c r="B155" s="371" t="s">
        <v>688</v>
      </c>
      <c r="C155" s="128">
        <v>1</v>
      </c>
      <c r="D155" s="372">
        <v>3</v>
      </c>
      <c r="E155" s="144">
        <v>3</v>
      </c>
      <c r="F155" s="373" t="s">
        <v>689</v>
      </c>
      <c r="G155" s="128"/>
      <c r="H155" s="128">
        <v>1</v>
      </c>
      <c r="I155" s="372">
        <v>3</v>
      </c>
      <c r="J155" s="366">
        <v>3</v>
      </c>
      <c r="K155" s="128">
        <v>1</v>
      </c>
      <c r="L155" s="372">
        <v>3</v>
      </c>
      <c r="M155" s="366">
        <v>3</v>
      </c>
      <c r="N155" s="128">
        <v>1</v>
      </c>
      <c r="O155" s="372">
        <v>3</v>
      </c>
      <c r="P155" s="144">
        <v>3</v>
      </c>
    </row>
    <row r="156" spans="1:16" s="35" customFormat="1" x14ac:dyDescent="0.2">
      <c r="A156" s="138">
        <v>329</v>
      </c>
      <c r="B156" s="371" t="s">
        <v>653</v>
      </c>
      <c r="C156" s="193">
        <v>1</v>
      </c>
      <c r="D156" s="372">
        <v>8</v>
      </c>
      <c r="E156" s="144">
        <v>8</v>
      </c>
      <c r="F156" s="373" t="s">
        <v>690</v>
      </c>
      <c r="G156" s="193"/>
      <c r="H156" s="193">
        <v>1</v>
      </c>
      <c r="I156" s="372">
        <v>8</v>
      </c>
      <c r="J156" s="366">
        <v>8</v>
      </c>
      <c r="K156" s="193">
        <v>1</v>
      </c>
      <c r="L156" s="372">
        <v>8</v>
      </c>
      <c r="M156" s="366">
        <v>8</v>
      </c>
      <c r="N156" s="193">
        <v>1</v>
      </c>
      <c r="O156" s="372">
        <v>8</v>
      </c>
      <c r="P156" s="144">
        <v>8</v>
      </c>
    </row>
    <row r="157" spans="1:16" s="35" customFormat="1" x14ac:dyDescent="0.25">
      <c r="A157" s="314" t="s">
        <v>153</v>
      </c>
      <c r="B157" s="367" t="s">
        <v>691</v>
      </c>
      <c r="C157" s="298"/>
      <c r="D157" s="298"/>
      <c r="E157" s="298"/>
      <c r="F157" s="330"/>
      <c r="G157" s="326"/>
      <c r="H157" s="296"/>
      <c r="I157" s="297"/>
      <c r="J157" s="297"/>
      <c r="K157" s="326"/>
      <c r="L157" s="330"/>
      <c r="M157" s="484"/>
      <c r="N157" s="326"/>
      <c r="O157" s="330"/>
      <c r="P157" s="485"/>
    </row>
    <row r="158" spans="1:16" s="35" customFormat="1" ht="31.5" x14ac:dyDescent="0.2">
      <c r="A158" s="138">
        <v>330</v>
      </c>
      <c r="B158" s="360" t="s">
        <v>663</v>
      </c>
      <c r="C158" s="193">
        <v>1</v>
      </c>
      <c r="D158" s="365">
        <v>4</v>
      </c>
      <c r="E158" s="96">
        <v>4</v>
      </c>
      <c r="F158" s="170" t="s">
        <v>692</v>
      </c>
      <c r="G158" s="96" t="s">
        <v>672</v>
      </c>
      <c r="H158" s="193">
        <v>1</v>
      </c>
      <c r="I158" s="365">
        <v>4</v>
      </c>
      <c r="J158" s="356">
        <v>4</v>
      </c>
      <c r="K158" s="193">
        <v>1</v>
      </c>
      <c r="L158" s="365">
        <v>4</v>
      </c>
      <c r="M158" s="356">
        <v>4</v>
      </c>
      <c r="N158" s="193">
        <v>1</v>
      </c>
      <c r="O158" s="365">
        <v>4</v>
      </c>
      <c r="P158" s="96">
        <v>4</v>
      </c>
    </row>
    <row r="159" spans="1:16" s="35" customFormat="1" ht="31.5" x14ac:dyDescent="0.2">
      <c r="A159" s="138">
        <v>331</v>
      </c>
      <c r="B159" s="360" t="s">
        <v>681</v>
      </c>
      <c r="C159" s="193">
        <v>1</v>
      </c>
      <c r="D159" s="138">
        <v>4</v>
      </c>
      <c r="E159" s="96">
        <v>4</v>
      </c>
      <c r="F159" s="113" t="s">
        <v>693</v>
      </c>
      <c r="G159" s="96" t="s">
        <v>672</v>
      </c>
      <c r="H159" s="193">
        <v>1</v>
      </c>
      <c r="I159" s="138">
        <v>4</v>
      </c>
      <c r="J159" s="96">
        <v>4</v>
      </c>
      <c r="K159" s="193">
        <v>1</v>
      </c>
      <c r="L159" s="138">
        <v>4</v>
      </c>
      <c r="M159" s="96">
        <v>4</v>
      </c>
      <c r="N159" s="193">
        <v>1</v>
      </c>
      <c r="O159" s="138">
        <v>4</v>
      </c>
      <c r="P159" s="96">
        <v>4</v>
      </c>
    </row>
    <row r="160" spans="1:16" s="35" customFormat="1" ht="31.5" x14ac:dyDescent="0.2">
      <c r="A160" s="138">
        <v>332</v>
      </c>
      <c r="B160" s="360" t="s">
        <v>295</v>
      </c>
      <c r="C160" s="193">
        <v>2</v>
      </c>
      <c r="D160" s="138">
        <v>2</v>
      </c>
      <c r="E160" s="96">
        <v>3</v>
      </c>
      <c r="F160" s="113" t="s">
        <v>694</v>
      </c>
      <c r="G160" s="96" t="s">
        <v>672</v>
      </c>
      <c r="H160" s="193">
        <v>2</v>
      </c>
      <c r="I160" s="138">
        <v>2</v>
      </c>
      <c r="J160" s="96">
        <v>3</v>
      </c>
      <c r="K160" s="193">
        <v>2</v>
      </c>
      <c r="L160" s="138">
        <v>2</v>
      </c>
      <c r="M160" s="96">
        <v>3</v>
      </c>
      <c r="N160" s="193">
        <v>2</v>
      </c>
      <c r="O160" s="138">
        <v>2</v>
      </c>
      <c r="P160" s="96">
        <v>3</v>
      </c>
    </row>
    <row r="161" spans="1:16" s="35" customFormat="1" ht="31.5" x14ac:dyDescent="0.2">
      <c r="A161" s="138">
        <v>333</v>
      </c>
      <c r="B161" s="371" t="s">
        <v>681</v>
      </c>
      <c r="C161" s="193">
        <v>2</v>
      </c>
      <c r="D161" s="365">
        <v>2</v>
      </c>
      <c r="E161" s="96">
        <v>3</v>
      </c>
      <c r="F161" s="373" t="s">
        <v>695</v>
      </c>
      <c r="G161" s="96" t="s">
        <v>672</v>
      </c>
      <c r="H161" s="193">
        <v>2</v>
      </c>
      <c r="I161" s="365">
        <v>2</v>
      </c>
      <c r="J161" s="356">
        <v>3</v>
      </c>
      <c r="K161" s="193">
        <v>2</v>
      </c>
      <c r="L161" s="365">
        <v>2</v>
      </c>
      <c r="M161" s="356">
        <v>3</v>
      </c>
      <c r="N161" s="193">
        <v>2</v>
      </c>
      <c r="O161" s="365">
        <v>2</v>
      </c>
      <c r="P161" s="96">
        <v>3</v>
      </c>
    </row>
    <row r="162" spans="1:16" s="35" customFormat="1" x14ac:dyDescent="0.25">
      <c r="A162" s="314" t="s">
        <v>153</v>
      </c>
      <c r="B162" s="367" t="s">
        <v>696</v>
      </c>
      <c r="C162" s="298"/>
      <c r="D162" s="298"/>
      <c r="E162" s="298"/>
      <c r="F162" s="330"/>
      <c r="G162" s="326"/>
      <c r="H162" s="296"/>
      <c r="I162" s="297"/>
      <c r="J162" s="297"/>
      <c r="K162" s="326"/>
      <c r="L162" s="330"/>
      <c r="M162" s="484"/>
      <c r="N162" s="326"/>
      <c r="O162" s="330"/>
      <c r="P162" s="485"/>
    </row>
    <row r="163" spans="1:16" s="35" customFormat="1" ht="47.25" x14ac:dyDescent="0.2">
      <c r="A163" s="185">
        <v>334</v>
      </c>
      <c r="B163" s="243" t="s">
        <v>681</v>
      </c>
      <c r="C163" s="145">
        <v>1</v>
      </c>
      <c r="D163" s="320" t="s">
        <v>96</v>
      </c>
      <c r="E163" s="166" t="s">
        <v>96</v>
      </c>
      <c r="F163" s="100" t="s">
        <v>697</v>
      </c>
      <c r="G163" s="72" t="s">
        <v>698</v>
      </c>
      <c r="H163" s="145">
        <v>1</v>
      </c>
      <c r="I163" s="320" t="s">
        <v>96</v>
      </c>
      <c r="J163" s="332" t="s">
        <v>96</v>
      </c>
      <c r="K163" s="145">
        <v>1</v>
      </c>
      <c r="L163" s="320" t="s">
        <v>96</v>
      </c>
      <c r="M163" s="332" t="s">
        <v>96</v>
      </c>
      <c r="N163" s="145">
        <v>1</v>
      </c>
      <c r="O163" s="320" t="s">
        <v>96</v>
      </c>
      <c r="P163" s="166" t="s">
        <v>96</v>
      </c>
    </row>
    <row r="164" spans="1:16" s="35" customFormat="1" ht="47.25" x14ac:dyDescent="0.2">
      <c r="A164" s="185">
        <v>335</v>
      </c>
      <c r="B164" s="243" t="s">
        <v>699</v>
      </c>
      <c r="C164" s="145" t="s">
        <v>68</v>
      </c>
      <c r="D164" s="320" t="s">
        <v>96</v>
      </c>
      <c r="E164" s="166" t="s">
        <v>96</v>
      </c>
      <c r="F164" s="100" t="s">
        <v>700</v>
      </c>
      <c r="G164" s="72" t="s">
        <v>698</v>
      </c>
      <c r="H164" s="145" t="s">
        <v>68</v>
      </c>
      <c r="I164" s="320" t="s">
        <v>96</v>
      </c>
      <c r="J164" s="332" t="s">
        <v>96</v>
      </c>
      <c r="K164" s="145" t="s">
        <v>68</v>
      </c>
      <c r="L164" s="320" t="s">
        <v>96</v>
      </c>
      <c r="M164" s="332" t="s">
        <v>96</v>
      </c>
      <c r="N164" s="145" t="s">
        <v>68</v>
      </c>
      <c r="O164" s="320" t="s">
        <v>96</v>
      </c>
      <c r="P164" s="166" t="s">
        <v>96</v>
      </c>
    </row>
    <row r="165" spans="1:16" s="35" customFormat="1" ht="47.25" x14ac:dyDescent="0.2">
      <c r="A165" s="185">
        <v>336</v>
      </c>
      <c r="B165" s="243" t="s">
        <v>295</v>
      </c>
      <c r="C165" s="145" t="s">
        <v>68</v>
      </c>
      <c r="D165" s="320" t="s">
        <v>130</v>
      </c>
      <c r="E165" s="166" t="s">
        <v>130</v>
      </c>
      <c r="F165" s="100" t="s">
        <v>701</v>
      </c>
      <c r="G165" s="72" t="s">
        <v>698</v>
      </c>
      <c r="H165" s="145" t="s">
        <v>68</v>
      </c>
      <c r="I165" s="320" t="s">
        <v>130</v>
      </c>
      <c r="J165" s="332" t="s">
        <v>130</v>
      </c>
      <c r="K165" s="145" t="s">
        <v>68</v>
      </c>
      <c r="L165" s="320" t="s">
        <v>130</v>
      </c>
      <c r="M165" s="332" t="s">
        <v>130</v>
      </c>
      <c r="N165" s="145" t="s">
        <v>68</v>
      </c>
      <c r="O165" s="320" t="s">
        <v>130</v>
      </c>
      <c r="P165" s="166" t="s">
        <v>130</v>
      </c>
    </row>
    <row r="166" spans="1:16" s="35" customFormat="1" x14ac:dyDescent="0.2">
      <c r="A166" s="219" t="s">
        <v>23</v>
      </c>
      <c r="B166" s="220" t="s">
        <v>564</v>
      </c>
      <c r="C166" s="231"/>
      <c r="D166" s="232"/>
      <c r="E166" s="232"/>
      <c r="F166" s="224"/>
      <c r="G166" s="225"/>
      <c r="H166" s="231"/>
      <c r="I166" s="232"/>
      <c r="J166" s="232"/>
      <c r="K166" s="221"/>
      <c r="L166" s="221"/>
      <c r="M166" s="222"/>
      <c r="N166" s="221"/>
      <c r="O166" s="221"/>
      <c r="P166" s="225"/>
    </row>
    <row r="167" spans="1:16" s="35" customFormat="1" x14ac:dyDescent="0.25">
      <c r="A167" s="228" t="s">
        <v>153</v>
      </c>
      <c r="B167" s="292" t="s">
        <v>702</v>
      </c>
      <c r="C167" s="298"/>
      <c r="D167" s="298"/>
      <c r="E167" s="298"/>
      <c r="F167" s="293"/>
      <c r="G167" s="294"/>
      <c r="H167" s="296"/>
      <c r="I167" s="297"/>
      <c r="J167" s="297"/>
      <c r="K167" s="293"/>
      <c r="L167" s="294"/>
      <c r="M167" s="484"/>
      <c r="N167" s="293"/>
      <c r="O167" s="294"/>
      <c r="P167" s="485"/>
    </row>
    <row r="168" spans="1:16" s="35" customFormat="1" ht="63" x14ac:dyDescent="0.2">
      <c r="A168" s="139">
        <v>337</v>
      </c>
      <c r="B168" s="270" t="s">
        <v>565</v>
      </c>
      <c r="C168" s="271">
        <v>4</v>
      </c>
      <c r="D168" s="272">
        <v>1</v>
      </c>
      <c r="E168" s="272">
        <v>4</v>
      </c>
      <c r="F168" s="375" t="s">
        <v>703</v>
      </c>
      <c r="G168" s="280"/>
      <c r="H168" s="271">
        <v>4</v>
      </c>
      <c r="I168" s="272">
        <v>1</v>
      </c>
      <c r="J168" s="374">
        <v>4</v>
      </c>
      <c r="K168" s="271">
        <v>4</v>
      </c>
      <c r="L168" s="272">
        <v>1</v>
      </c>
      <c r="M168" s="374">
        <v>4</v>
      </c>
      <c r="N168" s="271">
        <v>4</v>
      </c>
      <c r="O168" s="272">
        <v>1</v>
      </c>
      <c r="P168" s="272">
        <v>4</v>
      </c>
    </row>
    <row r="169" spans="1:16" s="35" customFormat="1" ht="78.75" x14ac:dyDescent="0.2">
      <c r="A169" s="139">
        <v>338</v>
      </c>
      <c r="B169" s="244" t="s">
        <v>704</v>
      </c>
      <c r="C169" s="271">
        <v>4</v>
      </c>
      <c r="D169" s="272">
        <v>1</v>
      </c>
      <c r="E169" s="272">
        <v>4</v>
      </c>
      <c r="F169" s="81" t="s">
        <v>705</v>
      </c>
      <c r="G169" s="185"/>
      <c r="H169" s="271">
        <v>4</v>
      </c>
      <c r="I169" s="272">
        <v>1</v>
      </c>
      <c r="J169" s="374">
        <v>4</v>
      </c>
      <c r="K169" s="271">
        <v>4</v>
      </c>
      <c r="L169" s="272">
        <v>1</v>
      </c>
      <c r="M169" s="374">
        <v>4</v>
      </c>
      <c r="N169" s="271">
        <v>4</v>
      </c>
      <c r="O169" s="272">
        <v>1</v>
      </c>
      <c r="P169" s="272">
        <v>4</v>
      </c>
    </row>
    <row r="170" spans="1:16" s="35" customFormat="1" ht="110.25" x14ac:dyDescent="0.2">
      <c r="A170" s="139">
        <v>339</v>
      </c>
      <c r="B170" s="244" t="s">
        <v>681</v>
      </c>
      <c r="C170" s="185">
        <v>4</v>
      </c>
      <c r="D170" s="185">
        <v>1</v>
      </c>
      <c r="E170" s="185">
        <v>4</v>
      </c>
      <c r="F170" s="376" t="s">
        <v>706</v>
      </c>
      <c r="G170" s="185"/>
      <c r="H170" s="185">
        <v>4</v>
      </c>
      <c r="I170" s="185">
        <v>1</v>
      </c>
      <c r="J170" s="274">
        <v>4</v>
      </c>
      <c r="K170" s="185">
        <v>4</v>
      </c>
      <c r="L170" s="185">
        <v>1</v>
      </c>
      <c r="M170" s="274">
        <v>4</v>
      </c>
      <c r="N170" s="185">
        <v>4</v>
      </c>
      <c r="O170" s="185">
        <v>1</v>
      </c>
      <c r="P170" s="185">
        <v>4</v>
      </c>
    </row>
    <row r="171" spans="1:16" s="35" customFormat="1" ht="31.5" x14ac:dyDescent="0.2">
      <c r="A171" s="139">
        <v>340</v>
      </c>
      <c r="B171" s="244" t="s">
        <v>616</v>
      </c>
      <c r="C171" s="185">
        <v>4</v>
      </c>
      <c r="D171" s="185">
        <v>1</v>
      </c>
      <c r="E171" s="185">
        <v>4</v>
      </c>
      <c r="F171" s="81" t="s">
        <v>707</v>
      </c>
      <c r="G171" s="185"/>
      <c r="H171" s="185">
        <v>4</v>
      </c>
      <c r="I171" s="185">
        <v>1</v>
      </c>
      <c r="J171" s="274">
        <v>4</v>
      </c>
      <c r="K171" s="185">
        <v>4</v>
      </c>
      <c r="L171" s="185">
        <v>1</v>
      </c>
      <c r="M171" s="274">
        <v>4</v>
      </c>
      <c r="N171" s="185">
        <v>4</v>
      </c>
      <c r="O171" s="185">
        <v>1</v>
      </c>
      <c r="P171" s="185">
        <v>4</v>
      </c>
    </row>
    <row r="172" spans="1:16" s="35" customFormat="1" ht="47.25" x14ac:dyDescent="0.2">
      <c r="A172" s="139">
        <v>341</v>
      </c>
      <c r="B172" s="244" t="s">
        <v>708</v>
      </c>
      <c r="C172" s="277" t="s">
        <v>101</v>
      </c>
      <c r="D172" s="278">
        <v>29</v>
      </c>
      <c r="E172" s="278">
        <v>30</v>
      </c>
      <c r="F172" s="254" t="s">
        <v>709</v>
      </c>
      <c r="G172" s="378" t="s">
        <v>710</v>
      </c>
      <c r="H172" s="277" t="s">
        <v>101</v>
      </c>
      <c r="I172" s="278">
        <v>29</v>
      </c>
      <c r="J172" s="278">
        <v>30</v>
      </c>
      <c r="K172" s="277" t="s">
        <v>90</v>
      </c>
      <c r="L172" s="278">
        <v>29</v>
      </c>
      <c r="M172" s="278">
        <v>30</v>
      </c>
      <c r="N172" s="277" t="s">
        <v>90</v>
      </c>
      <c r="O172" s="278">
        <v>29</v>
      </c>
      <c r="P172" s="278">
        <v>30</v>
      </c>
    </row>
    <row r="173" spans="1:16" s="35" customFormat="1" ht="78.75" x14ac:dyDescent="0.2">
      <c r="A173" s="139">
        <v>342</v>
      </c>
      <c r="B173" s="244" t="s">
        <v>681</v>
      </c>
      <c r="C173" s="277" t="s">
        <v>101</v>
      </c>
      <c r="D173" s="278">
        <v>29</v>
      </c>
      <c r="E173" s="278">
        <v>30</v>
      </c>
      <c r="F173" s="254" t="s">
        <v>711</v>
      </c>
      <c r="G173" s="378" t="s">
        <v>710</v>
      </c>
      <c r="H173" s="277" t="s">
        <v>101</v>
      </c>
      <c r="I173" s="278">
        <v>29</v>
      </c>
      <c r="J173" s="278">
        <v>30</v>
      </c>
      <c r="K173" s="277" t="s">
        <v>90</v>
      </c>
      <c r="L173" s="278">
        <v>29</v>
      </c>
      <c r="M173" s="278">
        <v>30</v>
      </c>
      <c r="N173" s="277" t="s">
        <v>90</v>
      </c>
      <c r="O173" s="278">
        <v>29</v>
      </c>
      <c r="P173" s="278">
        <v>30</v>
      </c>
    </row>
    <row r="175" spans="1:16" s="477" customFormat="1" ht="48" customHeight="1" x14ac:dyDescent="0.25">
      <c r="D175" s="477" t="s">
        <v>836</v>
      </c>
      <c r="G175" s="478"/>
      <c r="H175" s="477" t="s">
        <v>837</v>
      </c>
    </row>
    <row r="176" spans="1:16" s="477" customFormat="1" ht="48" customHeight="1" x14ac:dyDescent="0.25">
      <c r="D176" s="477" t="s">
        <v>838</v>
      </c>
      <c r="G176" s="478"/>
      <c r="H176" s="477" t="s">
        <v>839</v>
      </c>
    </row>
    <row r="177" spans="4:8" s="477" customFormat="1" ht="48" customHeight="1" x14ac:dyDescent="0.25">
      <c r="D177" s="477" t="s">
        <v>840</v>
      </c>
      <c r="G177" s="478"/>
      <c r="H177" s="477" t="s">
        <v>841</v>
      </c>
    </row>
    <row r="178" spans="4:8" s="477" customFormat="1" ht="48" customHeight="1" x14ac:dyDescent="0.25">
      <c r="D178" s="477" t="s">
        <v>842</v>
      </c>
      <c r="G178" s="478"/>
      <c r="H178" s="477" t="s">
        <v>843</v>
      </c>
    </row>
    <row r="179" spans="4:8" s="477" customFormat="1" ht="48" customHeight="1" x14ac:dyDescent="0.25">
      <c r="D179" s="477" t="s">
        <v>847</v>
      </c>
      <c r="G179" s="478"/>
      <c r="H179" s="477" t="s">
        <v>845</v>
      </c>
    </row>
    <row r="180" spans="4:8" s="477" customFormat="1" ht="36" customHeight="1" x14ac:dyDescent="0.25">
      <c r="E180" s="478"/>
    </row>
  </sheetData>
  <mergeCells count="16">
    <mergeCell ref="K9:M9"/>
    <mergeCell ref="H9:J9"/>
    <mergeCell ref="N9:P9"/>
    <mergeCell ref="H1:P1"/>
    <mergeCell ref="H2:P2"/>
    <mergeCell ref="H3:P3"/>
    <mergeCell ref="H4:P4"/>
    <mergeCell ref="H5:P5"/>
    <mergeCell ref="A6:P6"/>
    <mergeCell ref="A7:P7"/>
    <mergeCell ref="A8:P8"/>
    <mergeCell ref="F9:F10"/>
    <mergeCell ref="G9:G10"/>
    <mergeCell ref="A9:A10"/>
    <mergeCell ref="B9:B10"/>
    <mergeCell ref="C9:E9"/>
  </mergeCells>
  <conditionalFormatting sqref="K33:L3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"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K85:L8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5"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N33:O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N85:O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5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8740157480314965" right="0.31496062992125984" top="0.59055118110236227" bottom="0.59055118110236227" header="0.31496062992125984" footer="0.19685039370078741"/>
  <pageSetup paperSize="9" scale="50" orientation="portrait" blackAndWhite="1" horizontalDpi="300" verticalDpi="300" r:id="rId1"/>
  <headerFooter alignWithMargins="0">
    <oddFooter>&amp;C&amp;"Times New Roman,обычный"&amp;8РЕМОНТ '09.  Утвержденный план,  стр. &amp;P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print="0" autoPict="0" macro="[1]!ReNumUp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9525</xdr:colOff>
                <xdr:row>0</xdr:row>
                <xdr:rowOff>9525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S541"/>
  <sheetViews>
    <sheetView showGridLines="0" zoomScale="91" zoomScaleNormal="91" zoomScaleSheetLayoutView="85" workbookViewId="0">
      <selection activeCell="N9" sqref="N9"/>
    </sheetView>
  </sheetViews>
  <sheetFormatPr defaultRowHeight="15.75" x14ac:dyDescent="0.25"/>
  <cols>
    <col min="1" max="1" width="5.42578125" style="479" customWidth="1"/>
    <col min="2" max="2" width="5.42578125" style="480" hidden="1" customWidth="1"/>
    <col min="3" max="3" width="35.28515625" style="479" customWidth="1"/>
    <col min="4" max="4" width="6.42578125" style="479" customWidth="1"/>
    <col min="5" max="10" width="5.7109375" style="479" customWidth="1"/>
    <col min="11" max="11" width="5.7109375" style="481" customWidth="1"/>
    <col min="12" max="12" width="5.7109375" style="482" customWidth="1"/>
    <col min="13" max="13" width="44" style="6" customWidth="1"/>
    <col min="14" max="14" width="29.7109375" style="6" customWidth="1"/>
    <col min="15" max="16" width="9.140625" style="6" hidden="1" customWidth="1"/>
    <col min="17" max="19" width="9.140625" style="6" customWidth="1"/>
    <col min="20" max="16384" width="9.140625" style="6"/>
  </cols>
  <sheetData>
    <row r="1" spans="1:19" x14ac:dyDescent="0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  <c r="L1" s="4"/>
      <c r="M1" s="5" t="s">
        <v>1</v>
      </c>
    </row>
    <row r="2" spans="1:19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3"/>
      <c r="L2" s="4"/>
      <c r="M2" s="7" t="s">
        <v>2</v>
      </c>
      <c r="O2" s="8"/>
      <c r="P2" s="8"/>
      <c r="Q2" s="8"/>
      <c r="R2" s="8"/>
      <c r="S2" s="8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3"/>
      <c r="L3" s="4"/>
      <c r="M3" s="7" t="s">
        <v>3</v>
      </c>
    </row>
    <row r="4" spans="1:19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4"/>
      <c r="N4" s="9" t="s">
        <v>4</v>
      </c>
    </row>
    <row r="5" spans="1:19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3"/>
      <c r="L5" s="4"/>
      <c r="M5" s="7" t="s">
        <v>5</v>
      </c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3"/>
      <c r="L6" s="4"/>
      <c r="M6" s="7"/>
    </row>
    <row r="7" spans="1:19" x14ac:dyDescent="0.25">
      <c r="A7" s="10" t="s">
        <v>6</v>
      </c>
      <c r="B7" s="11"/>
      <c r="C7" s="12"/>
      <c r="D7" s="13"/>
      <c r="E7" s="12"/>
      <c r="F7" s="14"/>
      <c r="G7" s="14"/>
      <c r="H7" s="14"/>
      <c r="I7" s="15" t="s">
        <v>7</v>
      </c>
      <c r="J7" s="14"/>
      <c r="K7" s="16"/>
      <c r="L7" s="4"/>
      <c r="M7" s="12"/>
      <c r="N7" s="12"/>
    </row>
    <row r="8" spans="1:19" x14ac:dyDescent="0.25">
      <c r="A8" s="17"/>
      <c r="B8" s="18"/>
      <c r="C8" s="19"/>
      <c r="D8" s="1"/>
      <c r="E8" s="19"/>
      <c r="F8" s="19"/>
      <c r="G8" s="19"/>
      <c r="H8" s="19"/>
      <c r="I8" s="20" t="s">
        <v>8</v>
      </c>
      <c r="J8" s="19"/>
      <c r="K8" s="21"/>
      <c r="L8" s="4"/>
      <c r="M8" s="12"/>
      <c r="N8" s="12"/>
    </row>
    <row r="9" spans="1:19" x14ac:dyDescent="0.25">
      <c r="A9" s="10"/>
      <c r="B9" s="11"/>
      <c r="C9" s="14"/>
      <c r="D9" s="1"/>
      <c r="E9" s="12"/>
      <c r="F9" s="12"/>
      <c r="G9" s="12"/>
      <c r="H9" s="12"/>
      <c r="I9" s="13"/>
      <c r="J9" s="12"/>
      <c r="K9" s="16"/>
      <c r="L9" s="22"/>
      <c r="M9" s="23"/>
      <c r="N9" s="12"/>
    </row>
    <row r="10" spans="1:19" x14ac:dyDescent="0.25">
      <c r="A10" s="24"/>
      <c r="B10" s="2"/>
      <c r="C10" s="1"/>
      <c r="D10" s="1"/>
      <c r="E10" s="1"/>
      <c r="F10" s="1"/>
      <c r="G10" s="516" t="s">
        <v>9</v>
      </c>
      <c r="H10" s="517"/>
      <c r="I10" s="517"/>
      <c r="J10" s="517"/>
      <c r="K10" s="517"/>
      <c r="L10" s="22"/>
      <c r="N10" s="12"/>
    </row>
    <row r="11" spans="1:19" x14ac:dyDescent="0.25">
      <c r="A11" s="24"/>
      <c r="B11" s="2"/>
      <c r="C11" s="1"/>
      <c r="D11" s="14"/>
      <c r="E11" s="1"/>
      <c r="F11" s="1"/>
      <c r="G11" s="1"/>
      <c r="H11" s="1"/>
      <c r="I11" s="1"/>
      <c r="J11" s="1"/>
      <c r="K11" s="3"/>
      <c r="L11" s="4"/>
      <c r="M11" s="12"/>
      <c r="N11" s="12"/>
    </row>
    <row r="12" spans="1:19" s="25" customFormat="1" ht="45" customHeight="1" x14ac:dyDescent="0.2">
      <c r="A12" s="510" t="s">
        <v>10</v>
      </c>
      <c r="B12" s="518" t="s">
        <v>11</v>
      </c>
      <c r="C12" s="510" t="s">
        <v>12</v>
      </c>
      <c r="D12" s="502" t="s">
        <v>13</v>
      </c>
      <c r="E12" s="503"/>
      <c r="F12" s="504"/>
      <c r="G12" s="502" t="s">
        <v>14</v>
      </c>
      <c r="H12" s="503"/>
      <c r="I12" s="504"/>
      <c r="J12" s="513" t="s">
        <v>15</v>
      </c>
      <c r="K12" s="514"/>
      <c r="L12" s="515"/>
      <c r="M12" s="510" t="s">
        <v>16</v>
      </c>
      <c r="N12" s="510" t="s">
        <v>17</v>
      </c>
    </row>
    <row r="13" spans="1:19" s="25" customFormat="1" ht="38.25" x14ac:dyDescent="0.2">
      <c r="A13" s="511"/>
      <c r="B13" s="512"/>
      <c r="C13" s="511"/>
      <c r="D13" s="26" t="s">
        <v>18</v>
      </c>
      <c r="E13" s="27" t="s">
        <v>19</v>
      </c>
      <c r="F13" s="26" t="s">
        <v>20</v>
      </c>
      <c r="G13" s="26" t="s">
        <v>18</v>
      </c>
      <c r="H13" s="27" t="s">
        <v>19</v>
      </c>
      <c r="I13" s="26" t="s">
        <v>20</v>
      </c>
      <c r="J13" s="28" t="s">
        <v>18</v>
      </c>
      <c r="K13" s="28" t="s">
        <v>21</v>
      </c>
      <c r="L13" s="28" t="s">
        <v>22</v>
      </c>
      <c r="M13" s="511"/>
      <c r="N13" s="512"/>
    </row>
    <row r="14" spans="1:19" s="35" customFormat="1" x14ac:dyDescent="0.2">
      <c r="A14" s="29" t="s">
        <v>23</v>
      </c>
      <c r="B14" s="30">
        <v>10</v>
      </c>
      <c r="C14" s="31" t="s">
        <v>24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4"/>
      <c r="P14" s="35" t="s">
        <v>24</v>
      </c>
    </row>
    <row r="15" spans="1:19" s="43" customFormat="1" ht="21.75" customHeight="1" x14ac:dyDescent="0.25">
      <c r="A15" s="36"/>
      <c r="B15" s="37">
        <v>19</v>
      </c>
      <c r="C15" s="38" t="s">
        <v>25</v>
      </c>
      <c r="D15" s="39"/>
      <c r="E15" s="40"/>
      <c r="F15" s="40"/>
      <c r="G15" s="39"/>
      <c r="H15" s="40"/>
      <c r="I15" s="40"/>
      <c r="J15" s="39"/>
      <c r="K15" s="40"/>
      <c r="L15" s="40"/>
      <c r="M15" s="41"/>
      <c r="N15" s="39"/>
      <c r="O15" s="42"/>
      <c r="P15" s="43" t="s">
        <v>24</v>
      </c>
    </row>
    <row r="16" spans="1:19" s="47" customFormat="1" ht="15.75" customHeight="1" x14ac:dyDescent="0.3">
      <c r="A16" s="29" t="s">
        <v>23</v>
      </c>
      <c r="B16" s="29">
        <v>20</v>
      </c>
      <c r="C16" s="31" t="s">
        <v>26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6"/>
      <c r="P16" s="47" t="s">
        <v>27</v>
      </c>
    </row>
    <row r="17" spans="1:16" s="53" customFormat="1" ht="21" customHeight="1" x14ac:dyDescent="0.3">
      <c r="A17" s="48"/>
      <c r="B17" s="48">
        <v>19</v>
      </c>
      <c r="C17" s="49" t="s">
        <v>25</v>
      </c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0"/>
      <c r="O17" s="52"/>
      <c r="P17" s="53" t="s">
        <v>27</v>
      </c>
    </row>
    <row r="18" spans="1:16" s="35" customFormat="1" x14ac:dyDescent="0.2">
      <c r="A18" s="54" t="s">
        <v>23</v>
      </c>
      <c r="B18" s="55" t="s">
        <v>28</v>
      </c>
      <c r="C18" s="31" t="s">
        <v>29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/>
      <c r="P18" s="35" t="s">
        <v>30</v>
      </c>
    </row>
    <row r="19" spans="1:16" s="35" customFormat="1" ht="20.25" customHeight="1" x14ac:dyDescent="0.2">
      <c r="A19" s="56"/>
      <c r="B19" s="56"/>
      <c r="C19" s="57" t="s">
        <v>31</v>
      </c>
      <c r="D19" s="58"/>
      <c r="E19" s="59"/>
      <c r="F19" s="58"/>
      <c r="G19" s="58"/>
      <c r="H19" s="59"/>
      <c r="I19" s="58"/>
      <c r="J19" s="58"/>
      <c r="K19" s="59"/>
      <c r="L19" s="58"/>
      <c r="M19" s="60"/>
      <c r="N19" s="61"/>
      <c r="O19" s="62"/>
      <c r="P19" s="35" t="s">
        <v>30</v>
      </c>
    </row>
    <row r="20" spans="1:16" s="35" customFormat="1" ht="23.25" customHeight="1" x14ac:dyDescent="0.2">
      <c r="A20" s="40">
        <v>1</v>
      </c>
      <c r="B20" s="63">
        <v>28</v>
      </c>
      <c r="C20" s="49" t="s">
        <v>32</v>
      </c>
      <c r="D20" s="64" t="s">
        <v>33</v>
      </c>
      <c r="E20" s="65">
        <v>1</v>
      </c>
      <c r="F20" s="65" t="s">
        <v>33</v>
      </c>
      <c r="G20" s="65" t="s">
        <v>33</v>
      </c>
      <c r="H20" s="65">
        <v>1</v>
      </c>
      <c r="I20" s="65" t="s">
        <v>33</v>
      </c>
      <c r="J20" s="65" t="s">
        <v>33</v>
      </c>
      <c r="K20" s="65">
        <v>1</v>
      </c>
      <c r="L20" s="65" t="s">
        <v>33</v>
      </c>
      <c r="M20" s="66" t="s">
        <v>34</v>
      </c>
      <c r="N20" s="67"/>
      <c r="O20" s="68"/>
      <c r="P20" s="35" t="s">
        <v>30</v>
      </c>
    </row>
    <row r="21" spans="1:16" s="35" customFormat="1" ht="23.25" customHeight="1" x14ac:dyDescent="0.2">
      <c r="A21" s="40">
        <v>2</v>
      </c>
      <c r="B21" s="63">
        <v>28</v>
      </c>
      <c r="C21" s="49" t="s">
        <v>35</v>
      </c>
      <c r="D21" s="65" t="s">
        <v>33</v>
      </c>
      <c r="E21" s="65">
        <v>1</v>
      </c>
      <c r="F21" s="65" t="s">
        <v>33</v>
      </c>
      <c r="G21" s="65" t="s">
        <v>33</v>
      </c>
      <c r="H21" s="65">
        <v>1</v>
      </c>
      <c r="I21" s="65" t="s">
        <v>33</v>
      </c>
      <c r="J21" s="65" t="s">
        <v>33</v>
      </c>
      <c r="K21" s="65">
        <v>1</v>
      </c>
      <c r="L21" s="65" t="s">
        <v>33</v>
      </c>
      <c r="M21" s="66" t="s">
        <v>34</v>
      </c>
      <c r="N21" s="67"/>
      <c r="O21" s="68"/>
      <c r="P21" s="35" t="s">
        <v>30</v>
      </c>
    </row>
    <row r="22" spans="1:16" s="35" customFormat="1" ht="19.5" customHeight="1" x14ac:dyDescent="0.2">
      <c r="A22" s="69"/>
      <c r="B22" s="70"/>
      <c r="C22" s="57" t="s">
        <v>36</v>
      </c>
      <c r="D22" s="58"/>
      <c r="E22" s="59"/>
      <c r="F22" s="58"/>
      <c r="G22" s="58"/>
      <c r="H22" s="59"/>
      <c r="I22" s="58"/>
      <c r="J22" s="58"/>
      <c r="K22" s="59"/>
      <c r="L22" s="58"/>
      <c r="M22" s="60"/>
      <c r="N22" s="71"/>
      <c r="O22" s="62"/>
      <c r="P22" s="35" t="s">
        <v>30</v>
      </c>
    </row>
    <row r="23" spans="1:16" s="35" customFormat="1" ht="52.5" customHeight="1" x14ac:dyDescent="0.2">
      <c r="A23" s="72">
        <v>3</v>
      </c>
      <c r="B23" s="39">
        <v>25</v>
      </c>
      <c r="C23" s="73" t="s">
        <v>37</v>
      </c>
      <c r="D23" s="74">
        <v>209</v>
      </c>
      <c r="E23" s="75">
        <v>1</v>
      </c>
      <c r="F23" s="76">
        <v>30</v>
      </c>
      <c r="G23" s="74">
        <v>2</v>
      </c>
      <c r="H23" s="75">
        <v>1</v>
      </c>
      <c r="I23" s="76">
        <v>2</v>
      </c>
      <c r="J23" s="74">
        <v>2</v>
      </c>
      <c r="K23" s="75">
        <v>1</v>
      </c>
      <c r="L23" s="76">
        <v>2</v>
      </c>
      <c r="M23" s="77" t="s">
        <v>38</v>
      </c>
      <c r="N23" s="41" t="s">
        <v>39</v>
      </c>
      <c r="O23" s="50"/>
      <c r="P23" s="35" t="s">
        <v>30</v>
      </c>
    </row>
    <row r="24" spans="1:16" s="35" customFormat="1" ht="99.75" customHeight="1" x14ac:dyDescent="0.2">
      <c r="A24" s="72">
        <v>4</v>
      </c>
      <c r="B24" s="39">
        <v>25</v>
      </c>
      <c r="C24" s="73" t="s">
        <v>37</v>
      </c>
      <c r="D24" s="74">
        <v>209</v>
      </c>
      <c r="E24" s="75">
        <v>1</v>
      </c>
      <c r="F24" s="76">
        <v>30</v>
      </c>
      <c r="G24" s="74">
        <v>21</v>
      </c>
      <c r="H24" s="75">
        <v>29</v>
      </c>
      <c r="I24" s="76">
        <v>30</v>
      </c>
      <c r="J24" s="74">
        <v>21</v>
      </c>
      <c r="K24" s="75">
        <v>29</v>
      </c>
      <c r="L24" s="76">
        <v>30</v>
      </c>
      <c r="M24" s="77" t="s">
        <v>38</v>
      </c>
      <c r="N24" s="41" t="s">
        <v>40</v>
      </c>
      <c r="O24" s="50"/>
      <c r="P24" s="35" t="s">
        <v>30</v>
      </c>
    </row>
    <row r="25" spans="1:16" s="35" customFormat="1" ht="33" customHeight="1" x14ac:dyDescent="0.2">
      <c r="A25" s="72">
        <v>5</v>
      </c>
      <c r="B25" s="39">
        <v>25</v>
      </c>
      <c r="C25" s="78" t="s">
        <v>41</v>
      </c>
      <c r="D25" s="74">
        <v>56</v>
      </c>
      <c r="E25" s="75">
        <v>15</v>
      </c>
      <c r="F25" s="76">
        <v>30</v>
      </c>
      <c r="G25" s="74">
        <v>56</v>
      </c>
      <c r="H25" s="75">
        <v>15</v>
      </c>
      <c r="I25" s="76">
        <v>30</v>
      </c>
      <c r="J25" s="74">
        <v>56</v>
      </c>
      <c r="K25" s="75">
        <v>15</v>
      </c>
      <c r="L25" s="76">
        <v>30</v>
      </c>
      <c r="M25" s="66" t="s">
        <v>42</v>
      </c>
      <c r="N25" s="41" t="s">
        <v>43</v>
      </c>
      <c r="O25" s="50"/>
      <c r="P25" s="35" t="s">
        <v>30</v>
      </c>
    </row>
    <row r="26" spans="1:16" s="35" customFormat="1" ht="23.25" customHeight="1" x14ac:dyDescent="0.2">
      <c r="A26" s="79"/>
      <c r="B26" s="56"/>
      <c r="C26" s="57" t="s">
        <v>44</v>
      </c>
      <c r="D26" s="58"/>
      <c r="E26" s="59"/>
      <c r="F26" s="59"/>
      <c r="G26" s="58"/>
      <c r="H26" s="59"/>
      <c r="I26" s="59"/>
      <c r="J26" s="58"/>
      <c r="K26" s="59"/>
      <c r="L26" s="59"/>
      <c r="M26" s="60"/>
      <c r="N26" s="80"/>
      <c r="O26" s="62"/>
      <c r="P26" s="35" t="s">
        <v>30</v>
      </c>
    </row>
    <row r="27" spans="1:16" s="84" customFormat="1" ht="40.5" customHeight="1" x14ac:dyDescent="0.2">
      <c r="A27" s="72">
        <v>6</v>
      </c>
      <c r="B27" s="40">
        <v>22</v>
      </c>
      <c r="C27" s="81" t="s">
        <v>45</v>
      </c>
      <c r="D27" s="82">
        <v>2</v>
      </c>
      <c r="E27" s="83">
        <v>15</v>
      </c>
      <c r="F27" s="36">
        <v>16</v>
      </c>
      <c r="G27" s="82">
        <v>2</v>
      </c>
      <c r="H27" s="83">
        <v>15</v>
      </c>
      <c r="I27" s="36">
        <v>16</v>
      </c>
      <c r="J27" s="82">
        <v>2</v>
      </c>
      <c r="K27" s="83">
        <v>15</v>
      </c>
      <c r="L27" s="36">
        <v>16</v>
      </c>
      <c r="M27" s="77" t="s">
        <v>46</v>
      </c>
      <c r="N27" s="41" t="s">
        <v>47</v>
      </c>
      <c r="O27" s="50"/>
      <c r="P27" s="84" t="s">
        <v>30</v>
      </c>
    </row>
    <row r="28" spans="1:16" s="84" customFormat="1" ht="40.5" customHeight="1" x14ac:dyDescent="0.2">
      <c r="A28" s="72">
        <v>7</v>
      </c>
      <c r="B28" s="40">
        <v>22</v>
      </c>
      <c r="C28" s="81" t="s">
        <v>48</v>
      </c>
      <c r="D28" s="82">
        <v>2</v>
      </c>
      <c r="E28" s="83">
        <v>17</v>
      </c>
      <c r="F28" s="36">
        <v>18</v>
      </c>
      <c r="G28" s="82">
        <v>2</v>
      </c>
      <c r="H28" s="83">
        <v>17</v>
      </c>
      <c r="I28" s="36">
        <v>18</v>
      </c>
      <c r="J28" s="82">
        <v>2</v>
      </c>
      <c r="K28" s="83">
        <v>17</v>
      </c>
      <c r="L28" s="36">
        <v>18</v>
      </c>
      <c r="M28" s="77" t="s">
        <v>46</v>
      </c>
      <c r="N28" s="41" t="s">
        <v>49</v>
      </c>
      <c r="O28" s="50"/>
      <c r="P28" s="84" t="s">
        <v>30</v>
      </c>
    </row>
    <row r="29" spans="1:16" s="84" customFormat="1" ht="38.25" customHeight="1" x14ac:dyDescent="0.2">
      <c r="A29" s="72">
        <v>8</v>
      </c>
      <c r="B29" s="40">
        <v>22</v>
      </c>
      <c r="C29" s="81" t="s">
        <v>50</v>
      </c>
      <c r="D29" s="82">
        <v>2</v>
      </c>
      <c r="E29" s="83">
        <v>22</v>
      </c>
      <c r="F29" s="36">
        <v>23</v>
      </c>
      <c r="G29" s="85">
        <v>2</v>
      </c>
      <c r="H29" s="83">
        <v>22</v>
      </c>
      <c r="I29" s="36">
        <v>23</v>
      </c>
      <c r="J29" s="85">
        <v>2</v>
      </c>
      <c r="K29" s="83">
        <v>22</v>
      </c>
      <c r="L29" s="36">
        <v>23</v>
      </c>
      <c r="M29" s="77" t="s">
        <v>46</v>
      </c>
      <c r="N29" s="41" t="s">
        <v>47</v>
      </c>
      <c r="O29" s="50"/>
      <c r="P29" s="84" t="s">
        <v>30</v>
      </c>
    </row>
    <row r="30" spans="1:16" s="84" customFormat="1" ht="33" customHeight="1" x14ac:dyDescent="0.2">
      <c r="A30" s="72">
        <v>9</v>
      </c>
      <c r="B30" s="40">
        <v>22</v>
      </c>
      <c r="C30" s="81" t="s">
        <v>51</v>
      </c>
      <c r="D30" s="82">
        <v>2</v>
      </c>
      <c r="E30" s="83">
        <v>24</v>
      </c>
      <c r="F30" s="36">
        <v>25</v>
      </c>
      <c r="G30" s="85">
        <v>2</v>
      </c>
      <c r="H30" s="83">
        <v>24</v>
      </c>
      <c r="I30" s="36">
        <v>25</v>
      </c>
      <c r="J30" s="85">
        <v>2</v>
      </c>
      <c r="K30" s="83">
        <v>24</v>
      </c>
      <c r="L30" s="36">
        <v>25</v>
      </c>
      <c r="M30" s="77" t="s">
        <v>46</v>
      </c>
      <c r="N30" s="41" t="s">
        <v>49</v>
      </c>
      <c r="O30" s="50"/>
      <c r="P30" s="84" t="s">
        <v>30</v>
      </c>
    </row>
    <row r="31" spans="1:16" s="84" customFormat="1" ht="33" customHeight="1" x14ac:dyDescent="0.2">
      <c r="A31" s="72">
        <v>10</v>
      </c>
      <c r="B31" s="40">
        <v>22</v>
      </c>
      <c r="C31" s="81" t="s">
        <v>52</v>
      </c>
      <c r="D31" s="74">
        <v>209</v>
      </c>
      <c r="E31" s="75">
        <v>1</v>
      </c>
      <c r="F31" s="76">
        <v>30</v>
      </c>
      <c r="G31" s="74">
        <v>2</v>
      </c>
      <c r="H31" s="75">
        <v>1</v>
      </c>
      <c r="I31" s="76">
        <v>2</v>
      </c>
      <c r="J31" s="74">
        <v>2</v>
      </c>
      <c r="K31" s="75">
        <v>1</v>
      </c>
      <c r="L31" s="76">
        <v>2</v>
      </c>
      <c r="M31" s="66" t="s">
        <v>53</v>
      </c>
      <c r="N31" s="41" t="s">
        <v>54</v>
      </c>
      <c r="O31" s="50"/>
      <c r="P31" s="84" t="s">
        <v>30</v>
      </c>
    </row>
    <row r="32" spans="1:16" s="84" customFormat="1" ht="42" customHeight="1" x14ac:dyDescent="0.2">
      <c r="A32" s="72">
        <v>11</v>
      </c>
      <c r="B32" s="40">
        <v>22</v>
      </c>
      <c r="C32" s="81" t="s">
        <v>52</v>
      </c>
      <c r="D32" s="82">
        <v>209</v>
      </c>
      <c r="E32" s="83">
        <v>1</v>
      </c>
      <c r="F32" s="36">
        <v>30</v>
      </c>
      <c r="G32" s="85">
        <v>21</v>
      </c>
      <c r="H32" s="83">
        <v>29</v>
      </c>
      <c r="I32" s="36">
        <v>30</v>
      </c>
      <c r="J32" s="85">
        <v>21</v>
      </c>
      <c r="K32" s="83">
        <v>29</v>
      </c>
      <c r="L32" s="36">
        <v>30</v>
      </c>
      <c r="M32" s="66" t="s">
        <v>53</v>
      </c>
      <c r="N32" s="41" t="s">
        <v>55</v>
      </c>
      <c r="O32" s="50"/>
      <c r="P32" s="84" t="s">
        <v>30</v>
      </c>
    </row>
    <row r="33" spans="1:16" s="84" customFormat="1" ht="31.5" customHeight="1" x14ac:dyDescent="0.2">
      <c r="A33" s="72">
        <v>12</v>
      </c>
      <c r="B33" s="40">
        <v>22</v>
      </c>
      <c r="C33" s="81" t="s">
        <v>56</v>
      </c>
      <c r="D33" s="86"/>
      <c r="E33" s="40"/>
      <c r="F33" s="40"/>
      <c r="G33" s="87">
        <v>2</v>
      </c>
      <c r="H33" s="40">
        <v>29</v>
      </c>
      <c r="I33" s="39">
        <v>30</v>
      </c>
      <c r="J33" s="87">
        <v>2</v>
      </c>
      <c r="K33" s="40">
        <v>29</v>
      </c>
      <c r="L33" s="39">
        <v>30</v>
      </c>
      <c r="M33" s="77" t="s">
        <v>57</v>
      </c>
      <c r="N33" s="41"/>
      <c r="O33" s="50"/>
      <c r="P33" s="84" t="s">
        <v>30</v>
      </c>
    </row>
    <row r="34" spans="1:16" s="47" customFormat="1" ht="15.75" customHeight="1" x14ac:dyDescent="0.3">
      <c r="A34" s="29" t="s">
        <v>23</v>
      </c>
      <c r="B34" s="29">
        <v>20</v>
      </c>
      <c r="C34" s="31" t="s">
        <v>58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34"/>
      <c r="P34" s="47" t="s">
        <v>59</v>
      </c>
    </row>
    <row r="35" spans="1:16" s="47" customFormat="1" ht="15.75" customHeight="1" x14ac:dyDescent="0.3">
      <c r="A35" s="88"/>
      <c r="B35" s="88">
        <v>20</v>
      </c>
      <c r="C35" s="89" t="s">
        <v>60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92"/>
      <c r="P35" s="47" t="s">
        <v>59</v>
      </c>
    </row>
    <row r="36" spans="1:16" s="53" customFormat="1" ht="18.75" x14ac:dyDescent="0.3">
      <c r="A36" s="93">
        <v>13</v>
      </c>
      <c r="B36" s="94" t="s">
        <v>61</v>
      </c>
      <c r="C36" s="95" t="s">
        <v>25</v>
      </c>
      <c r="D36" s="96"/>
      <c r="E36" s="94"/>
      <c r="F36" s="94"/>
      <c r="G36" s="96"/>
      <c r="H36" s="97"/>
      <c r="I36" s="97"/>
      <c r="J36" s="98"/>
      <c r="K36" s="98"/>
      <c r="L36" s="99"/>
      <c r="M36" s="100"/>
      <c r="N36" s="101"/>
      <c r="O36" s="50"/>
      <c r="P36" s="53" t="s">
        <v>59</v>
      </c>
    </row>
    <row r="37" spans="1:16" s="47" customFormat="1" ht="15.75" customHeight="1" x14ac:dyDescent="0.3">
      <c r="A37" s="88"/>
      <c r="B37" s="88">
        <v>20</v>
      </c>
      <c r="C37" s="89" t="s">
        <v>62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  <c r="P37" s="47" t="s">
        <v>59</v>
      </c>
    </row>
    <row r="38" spans="1:16" s="47" customFormat="1" ht="157.5" x14ac:dyDescent="0.3">
      <c r="A38" s="83">
        <v>14</v>
      </c>
      <c r="B38" s="94" t="s">
        <v>63</v>
      </c>
      <c r="C38" s="102" t="s">
        <v>64</v>
      </c>
      <c r="D38" s="103">
        <v>3</v>
      </c>
      <c r="E38" s="104">
        <v>17</v>
      </c>
      <c r="F38" s="105">
        <v>19</v>
      </c>
      <c r="G38" s="106">
        <f>I38-H38+1</f>
        <v>3</v>
      </c>
      <c r="H38" s="105">
        <v>17</v>
      </c>
      <c r="I38" s="105">
        <v>19</v>
      </c>
      <c r="J38" s="106">
        <f>L38-K38+1</f>
        <v>3</v>
      </c>
      <c r="K38" s="105">
        <v>17</v>
      </c>
      <c r="L38" s="105">
        <v>19</v>
      </c>
      <c r="M38" s="107" t="s">
        <v>65</v>
      </c>
      <c r="N38" s="108" t="s">
        <v>66</v>
      </c>
      <c r="O38" s="50">
        <v>317</v>
      </c>
      <c r="P38" s="47" t="s">
        <v>59</v>
      </c>
    </row>
    <row r="39" spans="1:16" s="53" customFormat="1" ht="78.75" x14ac:dyDescent="0.3">
      <c r="A39" s="83">
        <v>15</v>
      </c>
      <c r="B39" s="94" t="s">
        <v>63</v>
      </c>
      <c r="C39" s="109" t="s">
        <v>67</v>
      </c>
      <c r="D39" s="106">
        <f>F39-E39+1</f>
        <v>11</v>
      </c>
      <c r="E39" s="110">
        <v>1</v>
      </c>
      <c r="F39" s="93">
        <v>11</v>
      </c>
      <c r="G39" s="106">
        <f t="shared" ref="G39:G48" si="0">I39-H39+1</f>
        <v>11</v>
      </c>
      <c r="H39" s="105" t="s">
        <v>68</v>
      </c>
      <c r="I39" s="105" t="s">
        <v>69</v>
      </c>
      <c r="J39" s="106">
        <f>L39-K39+1</f>
        <v>11</v>
      </c>
      <c r="K39" s="105" t="s">
        <v>68</v>
      </c>
      <c r="L39" s="105" t="s">
        <v>69</v>
      </c>
      <c r="M39" s="111" t="s">
        <v>70</v>
      </c>
      <c r="N39" s="101"/>
      <c r="O39" s="50">
        <v>334</v>
      </c>
      <c r="P39" s="53" t="s">
        <v>59</v>
      </c>
    </row>
    <row r="40" spans="1:16" s="53" customFormat="1" ht="110.25" x14ac:dyDescent="0.3">
      <c r="A40" s="83">
        <v>16</v>
      </c>
      <c r="B40" s="94" t="s">
        <v>63</v>
      </c>
      <c r="C40" s="95" t="s">
        <v>67</v>
      </c>
      <c r="D40" s="106">
        <f>F40-E40+1</f>
        <v>11</v>
      </c>
      <c r="E40" s="105" t="s">
        <v>68</v>
      </c>
      <c r="F40" s="105" t="s">
        <v>69</v>
      </c>
      <c r="G40" s="106">
        <f t="shared" si="0"/>
        <v>11</v>
      </c>
      <c r="H40" s="105" t="s">
        <v>68</v>
      </c>
      <c r="I40" s="105" t="s">
        <v>69</v>
      </c>
      <c r="J40" s="106">
        <f>L40-K40+1</f>
        <v>11</v>
      </c>
      <c r="K40" s="105" t="s">
        <v>68</v>
      </c>
      <c r="L40" s="105" t="s">
        <v>69</v>
      </c>
      <c r="M40" s="100" t="s">
        <v>71</v>
      </c>
      <c r="N40" s="108" t="s">
        <v>66</v>
      </c>
      <c r="O40" s="50">
        <v>334</v>
      </c>
      <c r="P40" s="53" t="s">
        <v>59</v>
      </c>
    </row>
    <row r="41" spans="1:16" s="53" customFormat="1" ht="78.75" x14ac:dyDescent="0.3">
      <c r="A41" s="83">
        <v>17</v>
      </c>
      <c r="B41" s="94" t="s">
        <v>63</v>
      </c>
      <c r="C41" s="112" t="s">
        <v>67</v>
      </c>
      <c r="D41" s="106">
        <f>F41-E41+1</f>
        <v>11</v>
      </c>
      <c r="E41" s="93">
        <v>1</v>
      </c>
      <c r="F41" s="93">
        <v>11</v>
      </c>
      <c r="G41" s="106">
        <f t="shared" si="0"/>
        <v>11</v>
      </c>
      <c r="H41" s="93">
        <v>1</v>
      </c>
      <c r="I41" s="93">
        <v>11</v>
      </c>
      <c r="J41" s="106">
        <f>L41-K41+1</f>
        <v>11</v>
      </c>
      <c r="K41" s="93">
        <v>1</v>
      </c>
      <c r="L41" s="93">
        <v>11</v>
      </c>
      <c r="M41" s="113" t="s">
        <v>72</v>
      </c>
      <c r="N41" s="108" t="s">
        <v>73</v>
      </c>
      <c r="O41" s="50">
        <v>344</v>
      </c>
      <c r="P41" s="53" t="s">
        <v>59</v>
      </c>
    </row>
    <row r="42" spans="1:16" s="53" customFormat="1" ht="15.75" customHeight="1" x14ac:dyDescent="0.3">
      <c r="A42" s="88"/>
      <c r="B42" s="88">
        <v>20</v>
      </c>
      <c r="C42" s="89" t="s">
        <v>74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  <c r="O42" s="92"/>
      <c r="P42" s="53" t="s">
        <v>59</v>
      </c>
    </row>
    <row r="43" spans="1:16" s="53" customFormat="1" ht="47.25" x14ac:dyDescent="0.3">
      <c r="A43" s="83">
        <v>18</v>
      </c>
      <c r="B43" s="94" t="s">
        <v>75</v>
      </c>
      <c r="C43" s="109" t="s">
        <v>76</v>
      </c>
      <c r="D43" s="114">
        <f>F43-E43+1</f>
        <v>3</v>
      </c>
      <c r="E43" s="115">
        <v>22</v>
      </c>
      <c r="F43" s="94">
        <v>24</v>
      </c>
      <c r="G43" s="96">
        <f t="shared" si="0"/>
        <v>3</v>
      </c>
      <c r="H43" s="97" t="s">
        <v>75</v>
      </c>
      <c r="I43" s="97" t="s">
        <v>77</v>
      </c>
      <c r="J43" s="96">
        <f>L43-K43+1</f>
        <v>3</v>
      </c>
      <c r="K43" s="97" t="s">
        <v>75</v>
      </c>
      <c r="L43" s="97" t="s">
        <v>77</v>
      </c>
      <c r="M43" s="111" t="s">
        <v>78</v>
      </c>
      <c r="N43" s="116"/>
      <c r="O43" s="117">
        <v>346</v>
      </c>
      <c r="P43" s="53" t="s">
        <v>59</v>
      </c>
    </row>
    <row r="44" spans="1:16" s="53" customFormat="1" ht="63" x14ac:dyDescent="0.3">
      <c r="A44" s="83">
        <v>19</v>
      </c>
      <c r="B44" s="94" t="s">
        <v>75</v>
      </c>
      <c r="C44" s="95" t="s">
        <v>79</v>
      </c>
      <c r="D44" s="96">
        <f>F44-E44+1</f>
        <v>2</v>
      </c>
      <c r="E44" s="97" t="s">
        <v>63</v>
      </c>
      <c r="F44" s="97" t="s">
        <v>80</v>
      </c>
      <c r="G44" s="96">
        <f>I44-H44+1</f>
        <v>2</v>
      </c>
      <c r="H44" s="97" t="s">
        <v>63</v>
      </c>
      <c r="I44" s="97" t="s">
        <v>80</v>
      </c>
      <c r="J44" s="96">
        <f>L44-K44+1</f>
        <v>2</v>
      </c>
      <c r="K44" s="97" t="s">
        <v>63</v>
      </c>
      <c r="L44" s="97" t="s">
        <v>80</v>
      </c>
      <c r="M44" s="118" t="s">
        <v>81</v>
      </c>
      <c r="N44" s="96" t="s">
        <v>82</v>
      </c>
      <c r="O44" s="50">
        <v>379</v>
      </c>
      <c r="P44" s="53" t="s">
        <v>59</v>
      </c>
    </row>
    <row r="45" spans="1:16" s="122" customFormat="1" ht="63" x14ac:dyDescent="0.25">
      <c r="A45" s="83">
        <v>20</v>
      </c>
      <c r="B45" s="94" t="s">
        <v>75</v>
      </c>
      <c r="C45" s="119" t="s">
        <v>79</v>
      </c>
      <c r="D45" s="96">
        <f>F45-E45+1</f>
        <v>2</v>
      </c>
      <c r="E45" s="97" t="s">
        <v>63</v>
      </c>
      <c r="F45" s="97" t="s">
        <v>80</v>
      </c>
      <c r="G45" s="96">
        <f t="shared" si="0"/>
        <v>2</v>
      </c>
      <c r="H45" s="120" t="s">
        <v>63</v>
      </c>
      <c r="I45" s="120" t="s">
        <v>80</v>
      </c>
      <c r="J45" s="96">
        <f>L45-K45+1</f>
        <v>2</v>
      </c>
      <c r="K45" s="120" t="s">
        <v>63</v>
      </c>
      <c r="L45" s="120" t="s">
        <v>80</v>
      </c>
      <c r="M45" s="121" t="s">
        <v>83</v>
      </c>
      <c r="N45" s="116"/>
      <c r="O45" s="50">
        <v>379</v>
      </c>
      <c r="P45" s="122" t="s">
        <v>59</v>
      </c>
    </row>
    <row r="46" spans="1:16" s="53" customFormat="1" ht="78.75" x14ac:dyDescent="0.3">
      <c r="A46" s="83">
        <v>21</v>
      </c>
      <c r="B46" s="94" t="s">
        <v>75</v>
      </c>
      <c r="C46" s="119" t="s">
        <v>79</v>
      </c>
      <c r="D46" s="96">
        <f>F46-E46+1</f>
        <v>2</v>
      </c>
      <c r="E46" s="94">
        <v>25</v>
      </c>
      <c r="F46" s="94">
        <v>26</v>
      </c>
      <c r="G46" s="96">
        <f t="shared" si="0"/>
        <v>2</v>
      </c>
      <c r="H46" s="123">
        <v>25</v>
      </c>
      <c r="I46" s="123">
        <v>26</v>
      </c>
      <c r="J46" s="96">
        <f>L46-K46+1</f>
        <v>2</v>
      </c>
      <c r="K46" s="123">
        <v>25</v>
      </c>
      <c r="L46" s="123">
        <v>26</v>
      </c>
      <c r="M46" s="124" t="s">
        <v>84</v>
      </c>
      <c r="N46" s="96" t="s">
        <v>85</v>
      </c>
      <c r="O46" s="125">
        <v>379</v>
      </c>
      <c r="P46" s="53" t="s">
        <v>59</v>
      </c>
    </row>
    <row r="47" spans="1:16" s="122" customFormat="1" ht="47.25" x14ac:dyDescent="0.25">
      <c r="A47" s="83">
        <v>22</v>
      </c>
      <c r="B47" s="94" t="s">
        <v>75</v>
      </c>
      <c r="C47" s="119" t="s">
        <v>86</v>
      </c>
      <c r="D47" s="106"/>
      <c r="E47" s="94"/>
      <c r="F47" s="94"/>
      <c r="G47" s="106">
        <f>I47-H47+1+3</f>
        <v>5</v>
      </c>
      <c r="H47" s="123">
        <v>29</v>
      </c>
      <c r="I47" s="123">
        <v>30</v>
      </c>
      <c r="J47" s="106">
        <f>L47-K47+1+3</f>
        <v>5</v>
      </c>
      <c r="K47" s="123">
        <v>29</v>
      </c>
      <c r="L47" s="123">
        <v>30</v>
      </c>
      <c r="M47" s="124" t="s">
        <v>87</v>
      </c>
      <c r="N47" s="126" t="s">
        <v>88</v>
      </c>
      <c r="O47" s="50">
        <v>381</v>
      </c>
      <c r="P47" s="122" t="s">
        <v>59</v>
      </c>
    </row>
    <row r="48" spans="1:16" s="122" customFormat="1" ht="78.75" x14ac:dyDescent="0.25">
      <c r="A48" s="83">
        <v>23</v>
      </c>
      <c r="B48" s="94" t="s">
        <v>75</v>
      </c>
      <c r="C48" s="127" t="s">
        <v>89</v>
      </c>
      <c r="D48" s="96"/>
      <c r="E48" s="128"/>
      <c r="F48" s="128"/>
      <c r="G48" s="96">
        <f t="shared" si="0"/>
        <v>10</v>
      </c>
      <c r="H48" s="94" t="s">
        <v>90</v>
      </c>
      <c r="I48" s="94" t="s">
        <v>69</v>
      </c>
      <c r="J48" s="96">
        <f>L48-K48+1</f>
        <v>10</v>
      </c>
      <c r="K48" s="94" t="s">
        <v>90</v>
      </c>
      <c r="L48" s="94" t="s">
        <v>69</v>
      </c>
      <c r="M48" s="100" t="s">
        <v>91</v>
      </c>
      <c r="N48" s="96"/>
      <c r="O48" s="50">
        <v>371</v>
      </c>
      <c r="P48" s="122" t="s">
        <v>59</v>
      </c>
    </row>
    <row r="49" spans="1:16" s="122" customFormat="1" ht="63" x14ac:dyDescent="0.25">
      <c r="A49" s="83">
        <v>24</v>
      </c>
      <c r="B49" s="94" t="s">
        <v>75</v>
      </c>
      <c r="C49" s="95" t="s">
        <v>92</v>
      </c>
      <c r="D49" s="96">
        <f>F49-E49+1</f>
        <v>2</v>
      </c>
      <c r="E49" s="94">
        <v>29</v>
      </c>
      <c r="F49" s="94">
        <v>30</v>
      </c>
      <c r="G49" s="96">
        <f>I49-H49+1</f>
        <v>2</v>
      </c>
      <c r="H49" s="120" t="s">
        <v>61</v>
      </c>
      <c r="I49" s="120" t="s">
        <v>33</v>
      </c>
      <c r="J49" s="96">
        <f>L49-K49+1</f>
        <v>2</v>
      </c>
      <c r="K49" s="120" t="s">
        <v>61</v>
      </c>
      <c r="L49" s="120" t="s">
        <v>33</v>
      </c>
      <c r="M49" s="121" t="s">
        <v>93</v>
      </c>
      <c r="N49" s="96"/>
      <c r="O49" s="50">
        <v>378</v>
      </c>
      <c r="P49" s="122" t="s">
        <v>59</v>
      </c>
    </row>
    <row r="50" spans="1:16" s="122" customFormat="1" ht="63" x14ac:dyDescent="0.25">
      <c r="A50" s="83">
        <v>25</v>
      </c>
      <c r="B50" s="94" t="s">
        <v>75</v>
      </c>
      <c r="C50" s="95" t="s">
        <v>92</v>
      </c>
      <c r="D50" s="96">
        <f>F50-E50+1</f>
        <v>2</v>
      </c>
      <c r="E50" s="97" t="s">
        <v>61</v>
      </c>
      <c r="F50" s="97" t="s">
        <v>33</v>
      </c>
      <c r="G50" s="96">
        <f>I50-H50+1</f>
        <v>2</v>
      </c>
      <c r="H50" s="97" t="s">
        <v>61</v>
      </c>
      <c r="I50" s="97" t="s">
        <v>33</v>
      </c>
      <c r="J50" s="96">
        <f>L50-K50+1</f>
        <v>2</v>
      </c>
      <c r="K50" s="97" t="s">
        <v>61</v>
      </c>
      <c r="L50" s="97" t="s">
        <v>33</v>
      </c>
      <c r="M50" s="118" t="s">
        <v>94</v>
      </c>
      <c r="N50" s="96" t="s">
        <v>82</v>
      </c>
      <c r="O50" s="50">
        <v>378</v>
      </c>
      <c r="P50" s="122" t="s">
        <v>59</v>
      </c>
    </row>
    <row r="51" spans="1:16" s="122" customFormat="1" ht="47.25" x14ac:dyDescent="0.25">
      <c r="A51" s="83">
        <v>26</v>
      </c>
      <c r="B51" s="94" t="s">
        <v>75</v>
      </c>
      <c r="C51" s="109" t="s">
        <v>95</v>
      </c>
      <c r="D51" s="96"/>
      <c r="E51" s="94"/>
      <c r="F51" s="94"/>
      <c r="G51" s="96">
        <f>I51-H51+1</f>
        <v>5</v>
      </c>
      <c r="H51" s="120" t="s">
        <v>96</v>
      </c>
      <c r="I51" s="120" t="s">
        <v>97</v>
      </c>
      <c r="J51" s="96"/>
      <c r="K51" s="120"/>
      <c r="L51" s="120"/>
      <c r="M51" s="100" t="s">
        <v>98</v>
      </c>
      <c r="N51" s="129" t="s">
        <v>99</v>
      </c>
      <c r="O51" s="50">
        <v>359</v>
      </c>
      <c r="P51" s="122" t="s">
        <v>59</v>
      </c>
    </row>
    <row r="52" spans="1:16" s="122" customFormat="1" ht="47.25" x14ac:dyDescent="0.25">
      <c r="A52" s="83">
        <v>27</v>
      </c>
      <c r="B52" s="94" t="s">
        <v>75</v>
      </c>
      <c r="C52" s="130" t="s">
        <v>100</v>
      </c>
      <c r="D52" s="96">
        <f>F52-E52+1</f>
        <v>3</v>
      </c>
      <c r="E52" s="65">
        <v>18</v>
      </c>
      <c r="F52" s="65">
        <v>20</v>
      </c>
      <c r="G52" s="106">
        <f>I52-H52+1</f>
        <v>3</v>
      </c>
      <c r="H52" s="65" t="s">
        <v>90</v>
      </c>
      <c r="I52" s="65" t="s">
        <v>101</v>
      </c>
      <c r="J52" s="106">
        <f>L52-K52+1</f>
        <v>3</v>
      </c>
      <c r="K52" s="65" t="s">
        <v>90</v>
      </c>
      <c r="L52" s="65" t="s">
        <v>101</v>
      </c>
      <c r="M52" s="111" t="s">
        <v>102</v>
      </c>
      <c r="N52" s="131" t="s">
        <v>103</v>
      </c>
      <c r="O52" s="50">
        <v>369</v>
      </c>
      <c r="P52" s="122" t="s">
        <v>59</v>
      </c>
    </row>
    <row r="53" spans="1:16" s="122" customFormat="1" ht="63" x14ac:dyDescent="0.25">
      <c r="A53" s="83">
        <v>28</v>
      </c>
      <c r="B53" s="94" t="s">
        <v>75</v>
      </c>
      <c r="C53" s="130" t="s">
        <v>104</v>
      </c>
      <c r="D53" s="96"/>
      <c r="E53" s="65"/>
      <c r="F53" s="65"/>
      <c r="G53" s="96">
        <f>I53-H53+1+10</f>
        <v>12</v>
      </c>
      <c r="H53" s="65" t="s">
        <v>61</v>
      </c>
      <c r="I53" s="65" t="s">
        <v>33</v>
      </c>
      <c r="J53" s="96">
        <f>L53-K53+1+10</f>
        <v>12</v>
      </c>
      <c r="K53" s="65" t="s">
        <v>61</v>
      </c>
      <c r="L53" s="65" t="s">
        <v>33</v>
      </c>
      <c r="M53" s="111" t="s">
        <v>105</v>
      </c>
      <c r="N53" s="131" t="s">
        <v>106</v>
      </c>
      <c r="O53" s="50">
        <v>354</v>
      </c>
      <c r="P53" s="122" t="s">
        <v>59</v>
      </c>
    </row>
    <row r="54" spans="1:16" s="122" customFormat="1" ht="63" x14ac:dyDescent="0.25">
      <c r="A54" s="83">
        <v>29</v>
      </c>
      <c r="B54" s="94" t="s">
        <v>75</v>
      </c>
      <c r="C54" s="130" t="s">
        <v>107</v>
      </c>
      <c r="D54" s="96"/>
      <c r="E54" s="65"/>
      <c r="F54" s="65"/>
      <c r="G54" s="106">
        <f>I54-H54+1</f>
        <v>11</v>
      </c>
      <c r="H54" s="65" t="s">
        <v>68</v>
      </c>
      <c r="I54" s="65" t="s">
        <v>69</v>
      </c>
      <c r="J54" s="106">
        <f>L54-K54+1</f>
        <v>11</v>
      </c>
      <c r="K54" s="65" t="s">
        <v>68</v>
      </c>
      <c r="L54" s="65" t="s">
        <v>69</v>
      </c>
      <c r="M54" s="111" t="s">
        <v>108</v>
      </c>
      <c r="N54" s="131"/>
      <c r="O54" s="50">
        <v>355</v>
      </c>
      <c r="P54" s="122" t="s">
        <v>59</v>
      </c>
    </row>
    <row r="55" spans="1:16" s="122" customFormat="1" ht="78.75" x14ac:dyDescent="0.25">
      <c r="A55" s="83">
        <v>30</v>
      </c>
      <c r="B55" s="94" t="s">
        <v>75</v>
      </c>
      <c r="C55" s="132" t="s">
        <v>109</v>
      </c>
      <c r="D55" s="96"/>
      <c r="E55" s="65"/>
      <c r="F55" s="65"/>
      <c r="G55" s="106">
        <f>I55-H55+1</f>
        <v>9</v>
      </c>
      <c r="H55" s="65" t="s">
        <v>68</v>
      </c>
      <c r="I55" s="65" t="s">
        <v>110</v>
      </c>
      <c r="J55" s="106">
        <f>L55-K55+1</f>
        <v>9</v>
      </c>
      <c r="K55" s="65" t="s">
        <v>68</v>
      </c>
      <c r="L55" s="65" t="s">
        <v>110</v>
      </c>
      <c r="M55" s="133" t="s">
        <v>111</v>
      </c>
      <c r="N55" s="131" t="s">
        <v>112</v>
      </c>
      <c r="O55" s="50">
        <v>342</v>
      </c>
      <c r="P55" s="122" t="s">
        <v>59</v>
      </c>
    </row>
    <row r="56" spans="1:16" s="135" customFormat="1" ht="18.75" x14ac:dyDescent="0.3">
      <c r="A56" s="88"/>
      <c r="B56" s="88">
        <v>20</v>
      </c>
      <c r="C56" s="89" t="s">
        <v>113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91"/>
      <c r="O56" s="92"/>
      <c r="P56" s="135" t="s">
        <v>59</v>
      </c>
    </row>
    <row r="57" spans="1:16" s="53" customFormat="1" ht="31.5" x14ac:dyDescent="0.3">
      <c r="A57" s="93">
        <v>31</v>
      </c>
      <c r="B57" s="94" t="s">
        <v>69</v>
      </c>
      <c r="C57" s="119" t="s">
        <v>114</v>
      </c>
      <c r="D57" s="96"/>
      <c r="E57" s="94"/>
      <c r="F57" s="94"/>
      <c r="G57" s="96">
        <f>I57-H57+1</f>
        <v>2</v>
      </c>
      <c r="H57" s="123">
        <v>17</v>
      </c>
      <c r="I57" s="123">
        <v>18</v>
      </c>
      <c r="J57" s="96">
        <f>L57-K57+1</f>
        <v>2</v>
      </c>
      <c r="K57" s="123">
        <v>17</v>
      </c>
      <c r="L57" s="123">
        <v>18</v>
      </c>
      <c r="M57" s="124" t="s">
        <v>115</v>
      </c>
      <c r="N57" s="136" t="s">
        <v>85</v>
      </c>
      <c r="O57" s="50">
        <v>216</v>
      </c>
      <c r="P57" s="53" t="s">
        <v>59</v>
      </c>
    </row>
    <row r="58" spans="1:16" s="53" customFormat="1" ht="63" x14ac:dyDescent="0.3">
      <c r="A58" s="93">
        <v>32</v>
      </c>
      <c r="B58" s="94" t="s">
        <v>69</v>
      </c>
      <c r="C58" s="118" t="s">
        <v>116</v>
      </c>
      <c r="D58" s="96">
        <f>F58-E58+1</f>
        <v>2</v>
      </c>
      <c r="E58" s="137">
        <v>29</v>
      </c>
      <c r="F58" s="137">
        <v>30</v>
      </c>
      <c r="G58" s="96">
        <f>I58-H58+1</f>
        <v>2</v>
      </c>
      <c r="H58" s="137">
        <v>29</v>
      </c>
      <c r="I58" s="137">
        <v>30</v>
      </c>
      <c r="J58" s="106">
        <v>2</v>
      </c>
      <c r="K58" s="106">
        <v>18</v>
      </c>
      <c r="L58" s="106">
        <v>19</v>
      </c>
      <c r="M58" s="111" t="s">
        <v>117</v>
      </c>
      <c r="N58" s="138" t="s">
        <v>118</v>
      </c>
      <c r="O58" s="50">
        <v>283</v>
      </c>
      <c r="P58" s="53" t="s">
        <v>59</v>
      </c>
    </row>
    <row r="59" spans="1:16" s="53" customFormat="1" ht="78.75" x14ac:dyDescent="0.3">
      <c r="A59" s="93">
        <v>33</v>
      </c>
      <c r="B59" s="94" t="s">
        <v>69</v>
      </c>
      <c r="C59" s="109" t="s">
        <v>119</v>
      </c>
      <c r="D59" s="96"/>
      <c r="E59" s="139"/>
      <c r="F59" s="139"/>
      <c r="G59" s="96">
        <f>I59-H59+1</f>
        <v>4</v>
      </c>
      <c r="H59" s="139" t="s">
        <v>96</v>
      </c>
      <c r="I59" s="139" t="s">
        <v>120</v>
      </c>
      <c r="J59" s="98"/>
      <c r="K59" s="98"/>
      <c r="L59" s="99"/>
      <c r="M59" s="95" t="s">
        <v>121</v>
      </c>
      <c r="N59" s="136" t="s">
        <v>122</v>
      </c>
      <c r="O59" s="50">
        <v>9</v>
      </c>
      <c r="P59" s="53" t="s">
        <v>59</v>
      </c>
    </row>
    <row r="60" spans="1:16" s="53" customFormat="1" ht="47.25" x14ac:dyDescent="0.3">
      <c r="A60" s="93">
        <v>34</v>
      </c>
      <c r="B60" s="94" t="s">
        <v>69</v>
      </c>
      <c r="C60" s="109" t="s">
        <v>123</v>
      </c>
      <c r="D60" s="96">
        <f>F60-E60+1</f>
        <v>4</v>
      </c>
      <c r="E60" s="140" t="s">
        <v>75</v>
      </c>
      <c r="F60" s="140" t="s">
        <v>63</v>
      </c>
      <c r="G60" s="96">
        <f>I60-H60+1</f>
        <v>4</v>
      </c>
      <c r="H60" s="140" t="s">
        <v>75</v>
      </c>
      <c r="I60" s="140" t="s">
        <v>63</v>
      </c>
      <c r="J60" s="96">
        <f>L60-K60+1</f>
        <v>4</v>
      </c>
      <c r="K60" s="140" t="s">
        <v>75</v>
      </c>
      <c r="L60" s="140" t="s">
        <v>63</v>
      </c>
      <c r="M60" s="141" t="s">
        <v>124</v>
      </c>
      <c r="N60" s="136" t="s">
        <v>125</v>
      </c>
      <c r="O60" s="50">
        <v>51</v>
      </c>
      <c r="P60" s="53" t="s">
        <v>59</v>
      </c>
    </row>
    <row r="61" spans="1:16" s="53" customFormat="1" ht="47.25" x14ac:dyDescent="0.3">
      <c r="A61" s="93">
        <v>35</v>
      </c>
      <c r="B61" s="94" t="s">
        <v>69</v>
      </c>
      <c r="C61" s="142" t="s">
        <v>126</v>
      </c>
      <c r="D61" s="96">
        <f>F61-E61+1</f>
        <v>2</v>
      </c>
      <c r="E61" s="143">
        <v>10</v>
      </c>
      <c r="F61" s="143">
        <v>11</v>
      </c>
      <c r="G61" s="96">
        <f>I61-H61+1</f>
        <v>2</v>
      </c>
      <c r="H61" s="143">
        <v>10</v>
      </c>
      <c r="I61" s="143">
        <v>11</v>
      </c>
      <c r="J61" s="96">
        <f>L61-K61+1</f>
        <v>2</v>
      </c>
      <c r="K61" s="143">
        <v>10</v>
      </c>
      <c r="L61" s="143">
        <v>11</v>
      </c>
      <c r="M61" s="142" t="s">
        <v>127</v>
      </c>
      <c r="N61" s="144" t="s">
        <v>128</v>
      </c>
      <c r="O61" s="50">
        <v>91</v>
      </c>
      <c r="P61" s="53" t="s">
        <v>59</v>
      </c>
    </row>
    <row r="62" spans="1:16" s="53" customFormat="1" ht="63" x14ac:dyDescent="0.3">
      <c r="A62" s="93">
        <v>36</v>
      </c>
      <c r="B62" s="94" t="s">
        <v>69</v>
      </c>
      <c r="C62" s="118" t="s">
        <v>129</v>
      </c>
      <c r="D62" s="96"/>
      <c r="E62" s="97"/>
      <c r="F62" s="97"/>
      <c r="G62" s="96">
        <f t="shared" ref="G62:G67" si="1">I62-H62+1</f>
        <v>2</v>
      </c>
      <c r="H62" s="145" t="s">
        <v>120</v>
      </c>
      <c r="I62" s="145" t="s">
        <v>97</v>
      </c>
      <c r="J62" s="96">
        <f t="shared" ref="J62:J67" si="2">L62-K62+1</f>
        <v>2</v>
      </c>
      <c r="K62" s="145" t="s">
        <v>96</v>
      </c>
      <c r="L62" s="145" t="s">
        <v>130</v>
      </c>
      <c r="M62" s="118" t="s">
        <v>131</v>
      </c>
      <c r="N62" s="96" t="s">
        <v>132</v>
      </c>
      <c r="O62" s="50">
        <v>279</v>
      </c>
      <c r="P62" s="53" t="s">
        <v>59</v>
      </c>
    </row>
    <row r="63" spans="1:16" s="53" customFormat="1" ht="62.25" customHeight="1" x14ac:dyDescent="0.3">
      <c r="A63" s="93">
        <v>37</v>
      </c>
      <c r="B63" s="94" t="s">
        <v>69</v>
      </c>
      <c r="C63" s="111" t="s">
        <v>133</v>
      </c>
      <c r="D63" s="96">
        <f>F63-E63+1</f>
        <v>1</v>
      </c>
      <c r="E63" s="137" t="s">
        <v>75</v>
      </c>
      <c r="F63" s="137" t="s">
        <v>75</v>
      </c>
      <c r="G63" s="96">
        <f t="shared" si="1"/>
        <v>1</v>
      </c>
      <c r="H63" s="137" t="s">
        <v>75</v>
      </c>
      <c r="I63" s="137" t="s">
        <v>75</v>
      </c>
      <c r="J63" s="96">
        <f t="shared" si="2"/>
        <v>1</v>
      </c>
      <c r="K63" s="137" t="s">
        <v>75</v>
      </c>
      <c r="L63" s="137" t="s">
        <v>75</v>
      </c>
      <c r="M63" s="100" t="s">
        <v>134</v>
      </c>
      <c r="N63" s="146" t="s">
        <v>135</v>
      </c>
      <c r="O63" s="50">
        <v>71</v>
      </c>
      <c r="P63" s="53" t="s">
        <v>59</v>
      </c>
    </row>
    <row r="64" spans="1:16" s="53" customFormat="1" ht="63" x14ac:dyDescent="0.3">
      <c r="A64" s="93">
        <v>38</v>
      </c>
      <c r="B64" s="94" t="s">
        <v>69</v>
      </c>
      <c r="C64" s="111" t="s">
        <v>136</v>
      </c>
      <c r="D64" s="96"/>
      <c r="E64" s="139"/>
      <c r="F64" s="129"/>
      <c r="G64" s="96">
        <f t="shared" si="1"/>
        <v>1</v>
      </c>
      <c r="H64" s="139" t="s">
        <v>137</v>
      </c>
      <c r="I64" s="139" t="s">
        <v>137</v>
      </c>
      <c r="J64" s="96">
        <f t="shared" si="2"/>
        <v>1</v>
      </c>
      <c r="K64" s="139" t="s">
        <v>137</v>
      </c>
      <c r="L64" s="139" t="s">
        <v>137</v>
      </c>
      <c r="M64" s="111" t="s">
        <v>138</v>
      </c>
      <c r="N64" s="147" t="s">
        <v>139</v>
      </c>
      <c r="O64" s="50">
        <v>16</v>
      </c>
      <c r="P64" s="53" t="s">
        <v>59</v>
      </c>
    </row>
    <row r="65" spans="1:16" s="53" customFormat="1" ht="47.25" x14ac:dyDescent="0.3">
      <c r="A65" s="93">
        <v>39</v>
      </c>
      <c r="B65" s="94" t="s">
        <v>69</v>
      </c>
      <c r="C65" s="111" t="s">
        <v>136</v>
      </c>
      <c r="D65" s="96"/>
      <c r="E65" s="139"/>
      <c r="F65" s="129"/>
      <c r="G65" s="96">
        <f t="shared" si="1"/>
        <v>1</v>
      </c>
      <c r="H65" s="139" t="s">
        <v>120</v>
      </c>
      <c r="I65" s="139" t="s">
        <v>120</v>
      </c>
      <c r="J65" s="96">
        <f t="shared" si="2"/>
        <v>1</v>
      </c>
      <c r="K65" s="139" t="s">
        <v>120</v>
      </c>
      <c r="L65" s="139" t="s">
        <v>120</v>
      </c>
      <c r="M65" s="111" t="s">
        <v>140</v>
      </c>
      <c r="N65" s="147" t="s">
        <v>139</v>
      </c>
      <c r="O65" s="50">
        <v>16</v>
      </c>
      <c r="P65" s="53" t="s">
        <v>59</v>
      </c>
    </row>
    <row r="66" spans="1:16" s="53" customFormat="1" ht="63" x14ac:dyDescent="0.3">
      <c r="A66" s="93">
        <v>40</v>
      </c>
      <c r="B66" s="94" t="s">
        <v>69</v>
      </c>
      <c r="C66" s="111" t="s">
        <v>141</v>
      </c>
      <c r="D66" s="96"/>
      <c r="E66" s="139"/>
      <c r="F66" s="129"/>
      <c r="G66" s="96">
        <f t="shared" si="1"/>
        <v>1</v>
      </c>
      <c r="H66" s="139" t="s">
        <v>142</v>
      </c>
      <c r="I66" s="139" t="s">
        <v>142</v>
      </c>
      <c r="J66" s="96">
        <f t="shared" si="2"/>
        <v>1</v>
      </c>
      <c r="K66" s="139" t="s">
        <v>142</v>
      </c>
      <c r="L66" s="139" t="s">
        <v>142</v>
      </c>
      <c r="M66" s="111" t="s">
        <v>143</v>
      </c>
      <c r="N66" s="147" t="s">
        <v>139</v>
      </c>
      <c r="O66" s="50">
        <v>15</v>
      </c>
      <c r="P66" s="53" t="s">
        <v>59</v>
      </c>
    </row>
    <row r="67" spans="1:16" s="53" customFormat="1" ht="47.25" x14ac:dyDescent="0.3">
      <c r="A67" s="93">
        <v>41</v>
      </c>
      <c r="B67" s="94" t="s">
        <v>69</v>
      </c>
      <c r="C67" s="111" t="s">
        <v>141</v>
      </c>
      <c r="D67" s="96"/>
      <c r="E67" s="139"/>
      <c r="F67" s="129"/>
      <c r="G67" s="96">
        <f t="shared" si="1"/>
        <v>1</v>
      </c>
      <c r="H67" s="139" t="s">
        <v>77</v>
      </c>
      <c r="I67" s="139" t="s">
        <v>77</v>
      </c>
      <c r="J67" s="96">
        <f t="shared" si="2"/>
        <v>1</v>
      </c>
      <c r="K67" s="139" t="s">
        <v>77</v>
      </c>
      <c r="L67" s="139" t="s">
        <v>77</v>
      </c>
      <c r="M67" s="111" t="s">
        <v>144</v>
      </c>
      <c r="N67" s="147" t="s">
        <v>139</v>
      </c>
      <c r="O67" s="50">
        <v>15</v>
      </c>
      <c r="P67" s="53" t="s">
        <v>59</v>
      </c>
    </row>
    <row r="68" spans="1:16" s="53" customFormat="1" ht="63" x14ac:dyDescent="0.3">
      <c r="A68" s="93">
        <v>42</v>
      </c>
      <c r="B68" s="94" t="s">
        <v>69</v>
      </c>
      <c r="C68" s="111" t="s">
        <v>145</v>
      </c>
      <c r="D68" s="96"/>
      <c r="E68" s="139"/>
      <c r="F68" s="129"/>
      <c r="G68" s="96">
        <v>1</v>
      </c>
      <c r="H68" s="139" t="s">
        <v>146</v>
      </c>
      <c r="I68" s="139" t="s">
        <v>146</v>
      </c>
      <c r="J68" s="96">
        <v>1</v>
      </c>
      <c r="K68" s="139" t="s">
        <v>146</v>
      </c>
      <c r="L68" s="139" t="s">
        <v>146</v>
      </c>
      <c r="M68" s="111" t="s">
        <v>147</v>
      </c>
      <c r="N68" s="147" t="s">
        <v>139</v>
      </c>
      <c r="O68" s="50">
        <v>18</v>
      </c>
      <c r="P68" s="53" t="s">
        <v>59</v>
      </c>
    </row>
    <row r="69" spans="1:16" s="53" customFormat="1" ht="63" x14ac:dyDescent="0.3">
      <c r="A69" s="93">
        <v>43</v>
      </c>
      <c r="B69" s="94" t="s">
        <v>69</v>
      </c>
      <c r="C69" s="111" t="s">
        <v>148</v>
      </c>
      <c r="D69" s="96"/>
      <c r="E69" s="139"/>
      <c r="F69" s="129"/>
      <c r="G69" s="96">
        <v>1</v>
      </c>
      <c r="H69" s="139" t="s">
        <v>63</v>
      </c>
      <c r="I69" s="139" t="s">
        <v>63</v>
      </c>
      <c r="J69" s="96">
        <v>1</v>
      </c>
      <c r="K69" s="139" t="s">
        <v>63</v>
      </c>
      <c r="L69" s="139" t="s">
        <v>63</v>
      </c>
      <c r="M69" s="111" t="s">
        <v>149</v>
      </c>
      <c r="N69" s="147" t="s">
        <v>139</v>
      </c>
      <c r="O69" s="50">
        <v>17</v>
      </c>
      <c r="P69" s="53" t="s">
        <v>59</v>
      </c>
    </row>
    <row r="70" spans="1:16" s="53" customFormat="1" ht="94.5" x14ac:dyDescent="0.3">
      <c r="A70" s="93">
        <v>44</v>
      </c>
      <c r="B70" s="94" t="s">
        <v>69</v>
      </c>
      <c r="C70" s="111" t="s">
        <v>136</v>
      </c>
      <c r="D70" s="96">
        <v>3</v>
      </c>
      <c r="E70" s="139" t="s">
        <v>61</v>
      </c>
      <c r="F70" s="139" t="s">
        <v>33</v>
      </c>
      <c r="G70" s="96">
        <v>3</v>
      </c>
      <c r="H70" s="139" t="s">
        <v>61</v>
      </c>
      <c r="I70" s="139" t="s">
        <v>33</v>
      </c>
      <c r="J70" s="96">
        <v>3</v>
      </c>
      <c r="K70" s="139" t="s">
        <v>61</v>
      </c>
      <c r="L70" s="139" t="s">
        <v>33</v>
      </c>
      <c r="M70" s="111" t="s">
        <v>150</v>
      </c>
      <c r="N70" s="139" t="s">
        <v>151</v>
      </c>
      <c r="O70" s="50">
        <v>16</v>
      </c>
      <c r="P70" s="53" t="s">
        <v>59</v>
      </c>
    </row>
    <row r="71" spans="1:16" s="47" customFormat="1" ht="18.75" x14ac:dyDescent="0.3">
      <c r="A71" s="148"/>
      <c r="B71" s="148"/>
      <c r="C71" s="149" t="s">
        <v>152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1"/>
      <c r="N71" s="152"/>
      <c r="O71" s="153"/>
      <c r="P71" s="47" t="s">
        <v>59</v>
      </c>
    </row>
    <row r="72" spans="1:16" s="47" customFormat="1" ht="18.75" x14ac:dyDescent="0.3">
      <c r="A72" s="154" t="s">
        <v>153</v>
      </c>
      <c r="B72" s="154">
        <v>20</v>
      </c>
      <c r="C72" s="155" t="s">
        <v>154</v>
      </c>
      <c r="D72" s="156"/>
      <c r="E72" s="157"/>
      <c r="F72" s="157"/>
      <c r="G72" s="156"/>
      <c r="H72" s="157"/>
      <c r="I72" s="157"/>
      <c r="J72" s="156"/>
      <c r="K72" s="157"/>
      <c r="L72" s="157"/>
      <c r="M72" s="157"/>
      <c r="N72" s="158"/>
      <c r="O72" s="159"/>
      <c r="P72" s="47" t="s">
        <v>59</v>
      </c>
    </row>
    <row r="73" spans="1:16" s="53" customFormat="1" ht="141.75" x14ac:dyDescent="0.3">
      <c r="A73" s="93">
        <v>45</v>
      </c>
      <c r="B73" s="94" t="s">
        <v>63</v>
      </c>
      <c r="C73" s="95" t="s">
        <v>155</v>
      </c>
      <c r="D73" s="96">
        <f>F73-E73+1</f>
        <v>19</v>
      </c>
      <c r="E73" s="94" t="s">
        <v>68</v>
      </c>
      <c r="F73" s="94" t="s">
        <v>97</v>
      </c>
      <c r="G73" s="96">
        <f t="shared" ref="G73:G132" si="3">I73-H73+1</f>
        <v>26</v>
      </c>
      <c r="H73" s="94" t="s">
        <v>68</v>
      </c>
      <c r="I73" s="94" t="s">
        <v>80</v>
      </c>
      <c r="J73" s="96">
        <f t="shared" ref="J73:J87" si="4">L73-K73+1</f>
        <v>26</v>
      </c>
      <c r="K73" s="94" t="s">
        <v>68</v>
      </c>
      <c r="L73" s="94" t="s">
        <v>80</v>
      </c>
      <c r="M73" s="100" t="s">
        <v>156</v>
      </c>
      <c r="N73" s="129"/>
      <c r="O73" s="50"/>
      <c r="P73" s="53" t="s">
        <v>59</v>
      </c>
    </row>
    <row r="74" spans="1:16" s="53" customFormat="1" ht="63" x14ac:dyDescent="0.3">
      <c r="A74" s="93">
        <v>46</v>
      </c>
      <c r="B74" s="94" t="s">
        <v>63</v>
      </c>
      <c r="C74" s="95" t="s">
        <v>157</v>
      </c>
      <c r="D74" s="96">
        <f t="shared" ref="D74:D87" si="5">F74-E74+1</f>
        <v>19</v>
      </c>
      <c r="E74" s="94" t="s">
        <v>68</v>
      </c>
      <c r="F74" s="94" t="s">
        <v>97</v>
      </c>
      <c r="G74" s="96">
        <f t="shared" si="3"/>
        <v>26</v>
      </c>
      <c r="H74" s="94" t="s">
        <v>68</v>
      </c>
      <c r="I74" s="94" t="s">
        <v>80</v>
      </c>
      <c r="J74" s="96">
        <f t="shared" si="4"/>
        <v>26</v>
      </c>
      <c r="K74" s="94" t="s">
        <v>68</v>
      </c>
      <c r="L74" s="94" t="s">
        <v>80</v>
      </c>
      <c r="M74" s="100" t="s">
        <v>158</v>
      </c>
      <c r="N74" s="129"/>
      <c r="O74" s="50"/>
      <c r="P74" s="53" t="s">
        <v>59</v>
      </c>
    </row>
    <row r="75" spans="1:16" s="53" customFormat="1" ht="32.25" customHeight="1" x14ac:dyDescent="0.3">
      <c r="A75" s="93">
        <v>47</v>
      </c>
      <c r="B75" s="94" t="s">
        <v>63</v>
      </c>
      <c r="C75" s="95" t="s">
        <v>159</v>
      </c>
      <c r="D75" s="96">
        <f t="shared" si="5"/>
        <v>1</v>
      </c>
      <c r="E75" s="94" t="s">
        <v>68</v>
      </c>
      <c r="F75" s="94" t="s">
        <v>68</v>
      </c>
      <c r="G75" s="96">
        <f t="shared" si="3"/>
        <v>1</v>
      </c>
      <c r="H75" s="94" t="s">
        <v>68</v>
      </c>
      <c r="I75" s="94" t="s">
        <v>68</v>
      </c>
      <c r="J75" s="96">
        <f t="shared" si="4"/>
        <v>1</v>
      </c>
      <c r="K75" s="94" t="s">
        <v>80</v>
      </c>
      <c r="L75" s="94" t="s">
        <v>80</v>
      </c>
      <c r="M75" s="100" t="s">
        <v>160</v>
      </c>
      <c r="N75" s="129"/>
      <c r="O75" s="50"/>
      <c r="P75" s="53" t="s">
        <v>59</v>
      </c>
    </row>
    <row r="76" spans="1:16" s="53" customFormat="1" ht="78.75" x14ac:dyDescent="0.3">
      <c r="A76" s="93">
        <v>48</v>
      </c>
      <c r="B76" s="94" t="s">
        <v>63</v>
      </c>
      <c r="C76" s="95" t="s">
        <v>159</v>
      </c>
      <c r="D76" s="96">
        <f t="shared" si="5"/>
        <v>12</v>
      </c>
      <c r="E76" s="94" t="s">
        <v>161</v>
      </c>
      <c r="F76" s="94" t="s">
        <v>97</v>
      </c>
      <c r="G76" s="96">
        <f t="shared" si="3"/>
        <v>12</v>
      </c>
      <c r="H76" s="94" t="s">
        <v>161</v>
      </c>
      <c r="I76" s="94" t="s">
        <v>97</v>
      </c>
      <c r="J76" s="96" t="s">
        <v>69</v>
      </c>
      <c r="K76" s="94" t="s">
        <v>68</v>
      </c>
      <c r="L76" s="94" t="s">
        <v>69</v>
      </c>
      <c r="M76" s="100" t="s">
        <v>162</v>
      </c>
      <c r="N76" s="129"/>
      <c r="O76" s="50"/>
      <c r="P76" s="53" t="s">
        <v>59</v>
      </c>
    </row>
    <row r="77" spans="1:16" s="53" customFormat="1" ht="94.5" x14ac:dyDescent="0.3">
      <c r="A77" s="93">
        <v>49</v>
      </c>
      <c r="B77" s="94" t="s">
        <v>63</v>
      </c>
      <c r="C77" s="95" t="s">
        <v>163</v>
      </c>
      <c r="D77" s="96">
        <f t="shared" si="5"/>
        <v>12</v>
      </c>
      <c r="E77" s="94" t="s">
        <v>161</v>
      </c>
      <c r="F77" s="94" t="s">
        <v>97</v>
      </c>
      <c r="G77" s="96">
        <f t="shared" si="3"/>
        <v>12</v>
      </c>
      <c r="H77" s="94" t="s">
        <v>161</v>
      </c>
      <c r="I77" s="94" t="s">
        <v>97</v>
      </c>
      <c r="J77" s="96" t="s">
        <v>69</v>
      </c>
      <c r="K77" s="94" t="s">
        <v>68</v>
      </c>
      <c r="L77" s="94" t="s">
        <v>69</v>
      </c>
      <c r="M77" s="100" t="s">
        <v>164</v>
      </c>
      <c r="N77" s="129"/>
      <c r="O77" s="50"/>
      <c r="P77" s="53" t="s">
        <v>59</v>
      </c>
    </row>
    <row r="78" spans="1:16" s="53" customFormat="1" ht="63" x14ac:dyDescent="0.3">
      <c r="A78" s="93">
        <v>50</v>
      </c>
      <c r="B78" s="94" t="s">
        <v>63</v>
      </c>
      <c r="C78" s="95" t="s">
        <v>165</v>
      </c>
      <c r="D78" s="96">
        <f t="shared" si="5"/>
        <v>12</v>
      </c>
      <c r="E78" s="94" t="s">
        <v>161</v>
      </c>
      <c r="F78" s="94" t="s">
        <v>97</v>
      </c>
      <c r="G78" s="96">
        <f t="shared" si="3"/>
        <v>12</v>
      </c>
      <c r="H78" s="94" t="s">
        <v>161</v>
      </c>
      <c r="I78" s="94" t="s">
        <v>97</v>
      </c>
      <c r="J78" s="96" t="s">
        <v>69</v>
      </c>
      <c r="K78" s="94" t="s">
        <v>68</v>
      </c>
      <c r="L78" s="94" t="s">
        <v>69</v>
      </c>
      <c r="M78" s="100" t="s">
        <v>166</v>
      </c>
      <c r="N78" s="129"/>
      <c r="O78" s="50"/>
      <c r="P78" s="53" t="s">
        <v>59</v>
      </c>
    </row>
    <row r="79" spans="1:16" s="53" customFormat="1" ht="63" x14ac:dyDescent="0.3">
      <c r="A79" s="93">
        <v>51</v>
      </c>
      <c r="B79" s="94" t="s">
        <v>63</v>
      </c>
      <c r="C79" s="95" t="s">
        <v>167</v>
      </c>
      <c r="D79" s="96">
        <f t="shared" si="5"/>
        <v>12</v>
      </c>
      <c r="E79" s="94" t="s">
        <v>161</v>
      </c>
      <c r="F79" s="94" t="s">
        <v>97</v>
      </c>
      <c r="G79" s="96">
        <f t="shared" si="3"/>
        <v>12</v>
      </c>
      <c r="H79" s="94" t="s">
        <v>161</v>
      </c>
      <c r="I79" s="94" t="s">
        <v>97</v>
      </c>
      <c r="J79" s="96">
        <f t="shared" si="4"/>
        <v>12</v>
      </c>
      <c r="K79" s="94" t="s">
        <v>161</v>
      </c>
      <c r="L79" s="94" t="s">
        <v>97</v>
      </c>
      <c r="M79" s="100" t="s">
        <v>168</v>
      </c>
      <c r="N79" s="96"/>
      <c r="O79" s="50"/>
      <c r="P79" s="53" t="s">
        <v>59</v>
      </c>
    </row>
    <row r="80" spans="1:16" s="53" customFormat="1" ht="63" x14ac:dyDescent="0.3">
      <c r="A80" s="93">
        <v>52</v>
      </c>
      <c r="B80" s="94" t="s">
        <v>63</v>
      </c>
      <c r="C80" s="95" t="s">
        <v>169</v>
      </c>
      <c r="D80" s="96">
        <f t="shared" si="5"/>
        <v>12</v>
      </c>
      <c r="E80" s="94" t="s">
        <v>161</v>
      </c>
      <c r="F80" s="94" t="s">
        <v>97</v>
      </c>
      <c r="G80" s="96">
        <f t="shared" si="3"/>
        <v>12</v>
      </c>
      <c r="H80" s="94" t="s">
        <v>161</v>
      </c>
      <c r="I80" s="94" t="s">
        <v>97</v>
      </c>
      <c r="J80" s="96">
        <f t="shared" si="4"/>
        <v>12</v>
      </c>
      <c r="K80" s="94" t="s">
        <v>161</v>
      </c>
      <c r="L80" s="94" t="s">
        <v>97</v>
      </c>
      <c r="M80" s="100" t="s">
        <v>170</v>
      </c>
      <c r="N80" s="108"/>
      <c r="O80" s="50"/>
      <c r="P80" s="53" t="s">
        <v>59</v>
      </c>
    </row>
    <row r="81" spans="1:16" s="53" customFormat="1" ht="31.5" x14ac:dyDescent="0.3">
      <c r="A81" s="93">
        <v>53</v>
      </c>
      <c r="B81" s="94" t="s">
        <v>63</v>
      </c>
      <c r="C81" s="95" t="s">
        <v>171</v>
      </c>
      <c r="D81" s="96">
        <f t="shared" si="5"/>
        <v>5</v>
      </c>
      <c r="E81" s="94" t="s">
        <v>96</v>
      </c>
      <c r="F81" s="94" t="s">
        <v>97</v>
      </c>
      <c r="G81" s="96">
        <f t="shared" si="3"/>
        <v>5</v>
      </c>
      <c r="H81" s="94" t="s">
        <v>96</v>
      </c>
      <c r="I81" s="94" t="s">
        <v>97</v>
      </c>
      <c r="J81" s="96">
        <f t="shared" si="4"/>
        <v>5</v>
      </c>
      <c r="K81" s="94" t="s">
        <v>96</v>
      </c>
      <c r="L81" s="94" t="s">
        <v>97</v>
      </c>
      <c r="M81" s="100" t="s">
        <v>172</v>
      </c>
      <c r="N81" s="108"/>
      <c r="O81" s="50"/>
      <c r="P81" s="53" t="s">
        <v>59</v>
      </c>
    </row>
    <row r="82" spans="1:16" s="53" customFormat="1" ht="157.5" x14ac:dyDescent="0.3">
      <c r="A82" s="93">
        <v>54</v>
      </c>
      <c r="B82" s="94" t="s">
        <v>63</v>
      </c>
      <c r="C82" s="102" t="s">
        <v>64</v>
      </c>
      <c r="D82" s="96">
        <f t="shared" si="5"/>
        <v>3</v>
      </c>
      <c r="E82" s="97">
        <v>17</v>
      </c>
      <c r="F82" s="97">
        <v>19</v>
      </c>
      <c r="G82" s="96">
        <f t="shared" si="3"/>
        <v>3</v>
      </c>
      <c r="H82" s="97">
        <v>17</v>
      </c>
      <c r="I82" s="97">
        <v>19</v>
      </c>
      <c r="J82" s="96">
        <f t="shared" si="4"/>
        <v>3</v>
      </c>
      <c r="K82" s="97">
        <v>17</v>
      </c>
      <c r="L82" s="97">
        <v>19</v>
      </c>
      <c r="M82" s="107" t="s">
        <v>173</v>
      </c>
      <c r="N82" s="108"/>
      <c r="O82" s="50">
        <v>317</v>
      </c>
      <c r="P82" s="53" t="s">
        <v>59</v>
      </c>
    </row>
    <row r="83" spans="1:16" s="53" customFormat="1" ht="63" x14ac:dyDescent="0.3">
      <c r="A83" s="93">
        <v>55</v>
      </c>
      <c r="B83" s="94" t="s">
        <v>63</v>
      </c>
      <c r="C83" s="95" t="s">
        <v>163</v>
      </c>
      <c r="D83" s="96">
        <f t="shared" si="5"/>
        <v>3</v>
      </c>
      <c r="E83" s="97">
        <v>17</v>
      </c>
      <c r="F83" s="97">
        <v>19</v>
      </c>
      <c r="G83" s="96">
        <f t="shared" si="3"/>
        <v>3</v>
      </c>
      <c r="H83" s="97">
        <v>17</v>
      </c>
      <c r="I83" s="97">
        <v>19</v>
      </c>
      <c r="J83" s="96">
        <f t="shared" si="4"/>
        <v>3</v>
      </c>
      <c r="K83" s="97">
        <v>17</v>
      </c>
      <c r="L83" s="97">
        <v>19</v>
      </c>
      <c r="M83" s="100" t="s">
        <v>174</v>
      </c>
      <c r="N83" s="108"/>
      <c r="O83" s="50"/>
      <c r="P83" s="53" t="s">
        <v>59</v>
      </c>
    </row>
    <row r="84" spans="1:16" s="53" customFormat="1" ht="126" x14ac:dyDescent="0.3">
      <c r="A84" s="93">
        <v>56</v>
      </c>
      <c r="B84" s="94" t="s">
        <v>63</v>
      </c>
      <c r="C84" s="95" t="s">
        <v>175</v>
      </c>
      <c r="D84" s="96">
        <f t="shared" si="5"/>
        <v>5</v>
      </c>
      <c r="E84" s="97">
        <v>15</v>
      </c>
      <c r="F84" s="97">
        <v>19</v>
      </c>
      <c r="G84" s="96">
        <f t="shared" si="3"/>
        <v>5</v>
      </c>
      <c r="H84" s="97">
        <v>15</v>
      </c>
      <c r="I84" s="97">
        <v>19</v>
      </c>
      <c r="J84" s="96">
        <f t="shared" si="4"/>
        <v>5</v>
      </c>
      <c r="K84" s="97" t="s">
        <v>146</v>
      </c>
      <c r="L84" s="97" t="s">
        <v>176</v>
      </c>
      <c r="M84" s="100" t="s">
        <v>177</v>
      </c>
      <c r="N84" s="108"/>
      <c r="O84" s="50"/>
      <c r="P84" s="53" t="s">
        <v>59</v>
      </c>
    </row>
    <row r="85" spans="1:16" s="53" customFormat="1" ht="110.25" x14ac:dyDescent="0.3">
      <c r="A85" s="93">
        <v>57</v>
      </c>
      <c r="B85" s="94" t="s">
        <v>63</v>
      </c>
      <c r="C85" s="95" t="s">
        <v>67</v>
      </c>
      <c r="D85" s="96">
        <f t="shared" si="5"/>
        <v>11</v>
      </c>
      <c r="E85" s="97" t="s">
        <v>68</v>
      </c>
      <c r="F85" s="97" t="s">
        <v>69</v>
      </c>
      <c r="G85" s="96">
        <f t="shared" si="3"/>
        <v>11</v>
      </c>
      <c r="H85" s="97" t="s">
        <v>68</v>
      </c>
      <c r="I85" s="97" t="s">
        <v>69</v>
      </c>
      <c r="J85" s="96">
        <f t="shared" si="4"/>
        <v>11</v>
      </c>
      <c r="K85" s="97" t="s">
        <v>68</v>
      </c>
      <c r="L85" s="97" t="s">
        <v>69</v>
      </c>
      <c r="M85" s="100" t="s">
        <v>71</v>
      </c>
      <c r="N85" s="108"/>
      <c r="O85" s="50">
        <v>334</v>
      </c>
      <c r="P85" s="53" t="s">
        <v>59</v>
      </c>
    </row>
    <row r="86" spans="1:16" s="53" customFormat="1" ht="78.75" x14ac:dyDescent="0.3">
      <c r="A86" s="93">
        <v>58</v>
      </c>
      <c r="B86" s="94" t="s">
        <v>63</v>
      </c>
      <c r="C86" s="95" t="s">
        <v>165</v>
      </c>
      <c r="D86" s="96">
        <f t="shared" si="5"/>
        <v>11</v>
      </c>
      <c r="E86" s="97" t="s">
        <v>68</v>
      </c>
      <c r="F86" s="97" t="s">
        <v>69</v>
      </c>
      <c r="G86" s="96">
        <f t="shared" si="3"/>
        <v>11</v>
      </c>
      <c r="H86" s="97" t="s">
        <v>68</v>
      </c>
      <c r="I86" s="97" t="s">
        <v>69</v>
      </c>
      <c r="J86" s="96">
        <f t="shared" si="4"/>
        <v>11</v>
      </c>
      <c r="K86" s="97" t="s">
        <v>68</v>
      </c>
      <c r="L86" s="97" t="s">
        <v>69</v>
      </c>
      <c r="M86" s="100" t="s">
        <v>178</v>
      </c>
      <c r="N86" s="108"/>
      <c r="O86" s="50"/>
      <c r="P86" s="53" t="s">
        <v>59</v>
      </c>
    </row>
    <row r="87" spans="1:16" s="53" customFormat="1" ht="94.5" x14ac:dyDescent="0.3">
      <c r="A87" s="93">
        <v>59</v>
      </c>
      <c r="B87" s="94" t="s">
        <v>63</v>
      </c>
      <c r="C87" s="95" t="s">
        <v>179</v>
      </c>
      <c r="D87" s="96">
        <f t="shared" si="5"/>
        <v>11</v>
      </c>
      <c r="E87" s="97" t="s">
        <v>68</v>
      </c>
      <c r="F87" s="97" t="s">
        <v>69</v>
      </c>
      <c r="G87" s="96">
        <f t="shared" si="3"/>
        <v>11</v>
      </c>
      <c r="H87" s="97" t="s">
        <v>68</v>
      </c>
      <c r="I87" s="97" t="s">
        <v>69</v>
      </c>
      <c r="J87" s="96">
        <f t="shared" si="4"/>
        <v>11</v>
      </c>
      <c r="K87" s="97" t="s">
        <v>68</v>
      </c>
      <c r="L87" s="97" t="s">
        <v>69</v>
      </c>
      <c r="M87" s="100" t="s">
        <v>180</v>
      </c>
      <c r="N87" s="108"/>
      <c r="O87" s="50"/>
      <c r="P87" s="53" t="s">
        <v>59</v>
      </c>
    </row>
    <row r="88" spans="1:16" s="47" customFormat="1" ht="18.75" x14ac:dyDescent="0.3">
      <c r="A88" s="154" t="s">
        <v>153</v>
      </c>
      <c r="B88" s="154">
        <v>20</v>
      </c>
      <c r="C88" s="155" t="s">
        <v>181</v>
      </c>
      <c r="D88" s="156"/>
      <c r="E88" s="157"/>
      <c r="F88" s="157"/>
      <c r="G88" s="156"/>
      <c r="H88" s="157"/>
      <c r="I88" s="157"/>
      <c r="J88" s="156"/>
      <c r="K88" s="157"/>
      <c r="L88" s="157"/>
      <c r="M88" s="157"/>
      <c r="N88" s="158"/>
      <c r="O88" s="159"/>
      <c r="P88" s="47" t="s">
        <v>59</v>
      </c>
    </row>
    <row r="89" spans="1:16" s="53" customFormat="1" ht="78.75" x14ac:dyDescent="0.3">
      <c r="A89" s="93">
        <v>60</v>
      </c>
      <c r="B89" s="94" t="s">
        <v>63</v>
      </c>
      <c r="C89" s="112" t="s">
        <v>67</v>
      </c>
      <c r="D89" s="96">
        <f>F89-E89+1</f>
        <v>11</v>
      </c>
      <c r="E89" s="94">
        <v>1</v>
      </c>
      <c r="F89" s="94">
        <v>11</v>
      </c>
      <c r="G89" s="96">
        <f t="shared" si="3"/>
        <v>11</v>
      </c>
      <c r="H89" s="94">
        <v>1</v>
      </c>
      <c r="I89" s="94">
        <v>11</v>
      </c>
      <c r="J89" s="96">
        <f>L89-K89+1</f>
        <v>11</v>
      </c>
      <c r="K89" s="94">
        <v>1</v>
      </c>
      <c r="L89" s="94">
        <v>11</v>
      </c>
      <c r="M89" s="113" t="s">
        <v>72</v>
      </c>
      <c r="N89" s="101"/>
      <c r="O89" s="50">
        <v>334</v>
      </c>
      <c r="P89" s="53" t="s">
        <v>59</v>
      </c>
    </row>
    <row r="90" spans="1:16" s="53" customFormat="1" ht="31.5" x14ac:dyDescent="0.3">
      <c r="A90" s="93">
        <v>61</v>
      </c>
      <c r="B90" s="94" t="s">
        <v>63</v>
      </c>
      <c r="C90" s="119" t="s">
        <v>182</v>
      </c>
      <c r="D90" s="96">
        <f>F90-E90+1</f>
        <v>11</v>
      </c>
      <c r="E90" s="94">
        <v>1</v>
      </c>
      <c r="F90" s="94">
        <v>11</v>
      </c>
      <c r="G90" s="96">
        <f t="shared" si="3"/>
        <v>11</v>
      </c>
      <c r="H90" s="94">
        <v>1</v>
      </c>
      <c r="I90" s="94">
        <v>11</v>
      </c>
      <c r="J90" s="96">
        <f>L90-K90+1</f>
        <v>11</v>
      </c>
      <c r="K90" s="94">
        <v>1</v>
      </c>
      <c r="L90" s="94">
        <v>11</v>
      </c>
      <c r="M90" s="160" t="s">
        <v>183</v>
      </c>
      <c r="N90" s="96"/>
      <c r="O90" s="50"/>
      <c r="P90" s="53" t="s">
        <v>59</v>
      </c>
    </row>
    <row r="91" spans="1:16" s="53" customFormat="1" ht="31.5" x14ac:dyDescent="0.3">
      <c r="A91" s="93">
        <v>62</v>
      </c>
      <c r="B91" s="94" t="s">
        <v>63</v>
      </c>
      <c r="C91" s="119" t="s">
        <v>184</v>
      </c>
      <c r="D91" s="96">
        <f>F91-E91+1</f>
        <v>11</v>
      </c>
      <c r="E91" s="94">
        <v>1</v>
      </c>
      <c r="F91" s="94">
        <v>11</v>
      </c>
      <c r="G91" s="96">
        <f t="shared" si="3"/>
        <v>11</v>
      </c>
      <c r="H91" s="94">
        <v>1</v>
      </c>
      <c r="I91" s="94">
        <v>11</v>
      </c>
      <c r="J91" s="96">
        <f>L91-K91+1</f>
        <v>11</v>
      </c>
      <c r="K91" s="94">
        <v>1</v>
      </c>
      <c r="L91" s="94">
        <v>11</v>
      </c>
      <c r="M91" s="160" t="s">
        <v>185</v>
      </c>
      <c r="N91" s="101"/>
      <c r="O91" s="50"/>
      <c r="P91" s="53" t="s">
        <v>59</v>
      </c>
    </row>
    <row r="92" spans="1:16" s="53" customFormat="1" ht="47.25" x14ac:dyDescent="0.3">
      <c r="A92" s="93">
        <v>63</v>
      </c>
      <c r="B92" s="94" t="s">
        <v>63</v>
      </c>
      <c r="C92" s="119" t="s">
        <v>182</v>
      </c>
      <c r="D92" s="96"/>
      <c r="E92" s="94"/>
      <c r="F92" s="94"/>
      <c r="G92" s="96">
        <f t="shared" si="3"/>
        <v>7</v>
      </c>
      <c r="H92" s="94" t="s">
        <v>96</v>
      </c>
      <c r="I92" s="94" t="s">
        <v>176</v>
      </c>
      <c r="J92" s="96">
        <f>L92-K92+1</f>
        <v>7</v>
      </c>
      <c r="K92" s="94" t="s">
        <v>96</v>
      </c>
      <c r="L92" s="94" t="s">
        <v>176</v>
      </c>
      <c r="M92" s="160" t="s">
        <v>186</v>
      </c>
      <c r="N92" s="101"/>
      <c r="O92" s="50"/>
      <c r="P92" s="53" t="s">
        <v>59</v>
      </c>
    </row>
    <row r="93" spans="1:16" s="53" customFormat="1" ht="47.25" x14ac:dyDescent="0.3">
      <c r="A93" s="93">
        <v>64</v>
      </c>
      <c r="B93" s="94" t="s">
        <v>63</v>
      </c>
      <c r="C93" s="119" t="s">
        <v>184</v>
      </c>
      <c r="D93" s="96"/>
      <c r="E93" s="94"/>
      <c r="F93" s="94"/>
      <c r="G93" s="96">
        <f t="shared" si="3"/>
        <v>7</v>
      </c>
      <c r="H93" s="94" t="s">
        <v>75</v>
      </c>
      <c r="I93" s="94" t="s">
        <v>187</v>
      </c>
      <c r="J93" s="96">
        <f>L93-K93+1</f>
        <v>7</v>
      </c>
      <c r="K93" s="94" t="s">
        <v>75</v>
      </c>
      <c r="L93" s="94" t="s">
        <v>187</v>
      </c>
      <c r="M93" s="160" t="s">
        <v>188</v>
      </c>
      <c r="N93" s="101"/>
      <c r="O93" s="50"/>
      <c r="P93" s="53" t="s">
        <v>59</v>
      </c>
    </row>
    <row r="94" spans="1:16" s="47" customFormat="1" ht="18.75" x14ac:dyDescent="0.3">
      <c r="A94" s="154" t="s">
        <v>153</v>
      </c>
      <c r="B94" s="154">
        <v>20</v>
      </c>
      <c r="C94" s="155" t="s">
        <v>189</v>
      </c>
      <c r="D94" s="156"/>
      <c r="E94" s="157"/>
      <c r="F94" s="157"/>
      <c r="G94" s="156"/>
      <c r="H94" s="157"/>
      <c r="I94" s="157"/>
      <c r="J94" s="156"/>
      <c r="K94" s="157"/>
      <c r="L94" s="157"/>
      <c r="M94" s="157"/>
      <c r="N94" s="158"/>
      <c r="O94" s="159"/>
      <c r="P94" s="47" t="s">
        <v>59</v>
      </c>
    </row>
    <row r="95" spans="1:16" s="53" customFormat="1" ht="110.25" x14ac:dyDescent="0.3">
      <c r="A95" s="93">
        <v>65</v>
      </c>
      <c r="B95" s="94" t="s">
        <v>63</v>
      </c>
      <c r="C95" s="161" t="s">
        <v>190</v>
      </c>
      <c r="D95" s="96">
        <f t="shared" ref="D95:D104" si="6">F95-E95+1</f>
        <v>26</v>
      </c>
      <c r="E95" s="162" t="s">
        <v>68</v>
      </c>
      <c r="F95" s="162" t="s">
        <v>80</v>
      </c>
      <c r="G95" s="96">
        <f t="shared" si="3"/>
        <v>30</v>
      </c>
      <c r="H95" s="162" t="s">
        <v>68</v>
      </c>
      <c r="I95" s="162" t="s">
        <v>33</v>
      </c>
      <c r="J95" s="106">
        <v>26</v>
      </c>
      <c r="K95" s="106">
        <v>3</v>
      </c>
      <c r="L95" s="106">
        <v>28</v>
      </c>
      <c r="M95" s="160" t="s">
        <v>191</v>
      </c>
      <c r="N95" s="72"/>
      <c r="O95" s="50"/>
      <c r="P95" s="53" t="s">
        <v>59</v>
      </c>
    </row>
    <row r="96" spans="1:16" s="53" customFormat="1" ht="94.5" x14ac:dyDescent="0.3">
      <c r="A96" s="93">
        <v>66</v>
      </c>
      <c r="B96" s="94" t="s">
        <v>63</v>
      </c>
      <c r="C96" s="161" t="s">
        <v>192</v>
      </c>
      <c r="D96" s="96">
        <f t="shared" si="6"/>
        <v>30</v>
      </c>
      <c r="E96" s="162" t="s">
        <v>68</v>
      </c>
      <c r="F96" s="162" t="s">
        <v>33</v>
      </c>
      <c r="G96" s="96">
        <f t="shared" si="3"/>
        <v>30</v>
      </c>
      <c r="H96" s="162" t="s">
        <v>68</v>
      </c>
      <c r="I96" s="162" t="s">
        <v>33</v>
      </c>
      <c r="J96" s="106">
        <v>30</v>
      </c>
      <c r="K96" s="106">
        <v>1</v>
      </c>
      <c r="L96" s="106">
        <v>30</v>
      </c>
      <c r="M96" s="78" t="s">
        <v>193</v>
      </c>
      <c r="N96" s="72"/>
      <c r="O96" s="50"/>
      <c r="P96" s="53" t="s">
        <v>59</v>
      </c>
    </row>
    <row r="97" spans="1:16" s="53" customFormat="1" ht="31.5" x14ac:dyDescent="0.3">
      <c r="A97" s="93">
        <v>67</v>
      </c>
      <c r="B97" s="94" t="s">
        <v>63</v>
      </c>
      <c r="C97" s="163" t="s">
        <v>194</v>
      </c>
      <c r="D97" s="96">
        <f t="shared" si="6"/>
        <v>5</v>
      </c>
      <c r="E97" s="162" t="s">
        <v>96</v>
      </c>
      <c r="F97" s="162" t="s">
        <v>97</v>
      </c>
      <c r="G97" s="96">
        <f t="shared" si="3"/>
        <v>5</v>
      </c>
      <c r="H97" s="162" t="s">
        <v>96</v>
      </c>
      <c r="I97" s="162" t="s">
        <v>97</v>
      </c>
      <c r="J97" s="96">
        <f>L97-K97+1</f>
        <v>5</v>
      </c>
      <c r="K97" s="162" t="s">
        <v>96</v>
      </c>
      <c r="L97" s="162" t="s">
        <v>97</v>
      </c>
      <c r="M97" s="160" t="s">
        <v>195</v>
      </c>
      <c r="N97" s="164"/>
      <c r="O97" s="50"/>
      <c r="P97" s="53" t="s">
        <v>59</v>
      </c>
    </row>
    <row r="98" spans="1:16" s="53" customFormat="1" ht="31.5" x14ac:dyDescent="0.3">
      <c r="A98" s="93">
        <v>68</v>
      </c>
      <c r="B98" s="94" t="s">
        <v>63</v>
      </c>
      <c r="C98" s="165" t="s">
        <v>196</v>
      </c>
      <c r="D98" s="96">
        <f t="shared" si="6"/>
        <v>1</v>
      </c>
      <c r="E98" s="162" t="s">
        <v>68</v>
      </c>
      <c r="F98" s="162" t="s">
        <v>68</v>
      </c>
      <c r="G98" s="96">
        <f t="shared" si="3"/>
        <v>1</v>
      </c>
      <c r="H98" s="162" t="s">
        <v>68</v>
      </c>
      <c r="I98" s="162" t="s">
        <v>68</v>
      </c>
      <c r="J98" s="96">
        <f>L98-K98+1</f>
        <v>1</v>
      </c>
      <c r="K98" s="162" t="s">
        <v>187</v>
      </c>
      <c r="L98" s="162" t="s">
        <v>187</v>
      </c>
      <c r="M98" s="160" t="s">
        <v>197</v>
      </c>
      <c r="N98" s="164"/>
      <c r="O98" s="50"/>
      <c r="P98" s="53" t="s">
        <v>59</v>
      </c>
    </row>
    <row r="99" spans="1:16" s="53" customFormat="1" ht="63" x14ac:dyDescent="0.3">
      <c r="A99" s="93">
        <v>69</v>
      </c>
      <c r="B99" s="94" t="s">
        <v>63</v>
      </c>
      <c r="C99" s="165" t="s">
        <v>196</v>
      </c>
      <c r="D99" s="96">
        <f t="shared" si="6"/>
        <v>5</v>
      </c>
      <c r="E99" s="166" t="s">
        <v>75</v>
      </c>
      <c r="F99" s="166" t="s">
        <v>80</v>
      </c>
      <c r="G99" s="96">
        <f t="shared" si="3"/>
        <v>23</v>
      </c>
      <c r="H99" s="166" t="s">
        <v>161</v>
      </c>
      <c r="I99" s="166" t="s">
        <v>33</v>
      </c>
      <c r="J99" s="96">
        <f>L99-K99+1</f>
        <v>23</v>
      </c>
      <c r="K99" s="166" t="s">
        <v>198</v>
      </c>
      <c r="L99" s="166" t="s">
        <v>63</v>
      </c>
      <c r="M99" s="160" t="s">
        <v>199</v>
      </c>
      <c r="N99" s="164"/>
      <c r="O99" s="50"/>
      <c r="P99" s="53" t="s">
        <v>59</v>
      </c>
    </row>
    <row r="100" spans="1:16" s="53" customFormat="1" ht="47.25" x14ac:dyDescent="0.3">
      <c r="A100" s="93">
        <v>70</v>
      </c>
      <c r="B100" s="94" t="s">
        <v>63</v>
      </c>
      <c r="C100" s="161" t="s">
        <v>200</v>
      </c>
      <c r="D100" s="96">
        <f t="shared" si="6"/>
        <v>30</v>
      </c>
      <c r="E100" s="162" t="s">
        <v>68</v>
      </c>
      <c r="F100" s="162" t="s">
        <v>33</v>
      </c>
      <c r="G100" s="96">
        <f t="shared" si="3"/>
        <v>23</v>
      </c>
      <c r="H100" s="162" t="s">
        <v>161</v>
      </c>
      <c r="I100" s="162" t="s">
        <v>33</v>
      </c>
      <c r="J100" s="96">
        <f>L100-K100+1</f>
        <v>23</v>
      </c>
      <c r="K100" s="166" t="s">
        <v>198</v>
      </c>
      <c r="L100" s="166" t="s">
        <v>63</v>
      </c>
      <c r="M100" s="160" t="s">
        <v>201</v>
      </c>
      <c r="N100" s="164"/>
      <c r="O100" s="50"/>
      <c r="P100" s="53" t="s">
        <v>59</v>
      </c>
    </row>
    <row r="101" spans="1:16" s="53" customFormat="1" ht="46.5" customHeight="1" x14ac:dyDescent="0.3">
      <c r="A101" s="93">
        <v>71</v>
      </c>
      <c r="B101" s="94" t="s">
        <v>63</v>
      </c>
      <c r="C101" s="167" t="s">
        <v>202</v>
      </c>
      <c r="D101" s="96">
        <f t="shared" si="6"/>
        <v>5</v>
      </c>
      <c r="E101" s="166" t="s">
        <v>96</v>
      </c>
      <c r="F101" s="166" t="s">
        <v>97</v>
      </c>
      <c r="G101" s="96">
        <f t="shared" si="3"/>
        <v>9</v>
      </c>
      <c r="H101" s="166" t="s">
        <v>75</v>
      </c>
      <c r="I101" s="166" t="s">
        <v>33</v>
      </c>
      <c r="J101" s="96">
        <f>L101-K101+1</f>
        <v>9</v>
      </c>
      <c r="K101" s="166" t="s">
        <v>28</v>
      </c>
      <c r="L101" s="166" t="s">
        <v>187</v>
      </c>
      <c r="M101" s="160" t="s">
        <v>203</v>
      </c>
      <c r="N101" s="164"/>
      <c r="O101" s="50"/>
      <c r="P101" s="53" t="s">
        <v>59</v>
      </c>
    </row>
    <row r="102" spans="1:16" s="47" customFormat="1" ht="18.75" x14ac:dyDescent="0.3">
      <c r="A102" s="154" t="s">
        <v>153</v>
      </c>
      <c r="B102" s="154">
        <v>20</v>
      </c>
      <c r="C102" s="155" t="s">
        <v>204</v>
      </c>
      <c r="D102" s="156"/>
      <c r="E102" s="157"/>
      <c r="F102" s="157"/>
      <c r="G102" s="156"/>
      <c r="H102" s="157"/>
      <c r="I102" s="157"/>
      <c r="J102" s="156"/>
      <c r="K102" s="157"/>
      <c r="L102" s="157"/>
      <c r="M102" s="157"/>
      <c r="N102" s="158"/>
      <c r="O102" s="159"/>
      <c r="P102" s="47" t="s">
        <v>59</v>
      </c>
    </row>
    <row r="103" spans="1:16" s="53" customFormat="1" ht="47.25" x14ac:dyDescent="0.3">
      <c r="A103" s="93">
        <v>72</v>
      </c>
      <c r="B103" s="94" t="s">
        <v>63</v>
      </c>
      <c r="C103" s="119" t="s">
        <v>205</v>
      </c>
      <c r="D103" s="96">
        <f t="shared" si="6"/>
        <v>21</v>
      </c>
      <c r="E103" s="94">
        <v>1</v>
      </c>
      <c r="F103" s="94">
        <v>21</v>
      </c>
      <c r="G103" s="96">
        <f t="shared" si="3"/>
        <v>17</v>
      </c>
      <c r="H103" s="123">
        <v>1</v>
      </c>
      <c r="I103" s="123">
        <v>17</v>
      </c>
      <c r="J103" s="96" t="s">
        <v>130</v>
      </c>
      <c r="K103" s="123">
        <v>1</v>
      </c>
      <c r="L103" s="123">
        <v>16</v>
      </c>
      <c r="M103" s="168" t="s">
        <v>206</v>
      </c>
      <c r="N103" s="144"/>
      <c r="O103" s="50"/>
      <c r="P103" s="53" t="s">
        <v>59</v>
      </c>
    </row>
    <row r="104" spans="1:16" s="53" customFormat="1" ht="47.25" x14ac:dyDescent="0.3">
      <c r="A104" s="93">
        <v>73</v>
      </c>
      <c r="B104" s="94" t="s">
        <v>63</v>
      </c>
      <c r="C104" s="119" t="s">
        <v>207</v>
      </c>
      <c r="D104" s="96">
        <f t="shared" si="6"/>
        <v>21</v>
      </c>
      <c r="E104" s="94">
        <v>1</v>
      </c>
      <c r="F104" s="94">
        <v>21</v>
      </c>
      <c r="G104" s="96">
        <f t="shared" si="3"/>
        <v>17</v>
      </c>
      <c r="H104" s="123">
        <v>1</v>
      </c>
      <c r="I104" s="123">
        <v>17</v>
      </c>
      <c r="J104" s="96" t="s">
        <v>130</v>
      </c>
      <c r="K104" s="123">
        <v>1</v>
      </c>
      <c r="L104" s="123">
        <v>16</v>
      </c>
      <c r="M104" s="168" t="s">
        <v>208</v>
      </c>
      <c r="N104" s="169"/>
      <c r="O104" s="50"/>
      <c r="P104" s="53" t="s">
        <v>59</v>
      </c>
    </row>
    <row r="105" spans="1:16" s="53" customFormat="1" ht="110.25" x14ac:dyDescent="0.3">
      <c r="A105" s="93">
        <v>74</v>
      </c>
      <c r="B105" s="94" t="s">
        <v>69</v>
      </c>
      <c r="C105" s="119" t="s">
        <v>209</v>
      </c>
      <c r="D105" s="96"/>
      <c r="E105" s="94"/>
      <c r="F105" s="94"/>
      <c r="G105" s="96">
        <f t="shared" si="3"/>
        <v>5</v>
      </c>
      <c r="H105" s="123">
        <v>1</v>
      </c>
      <c r="I105" s="123">
        <v>5</v>
      </c>
      <c r="J105" s="96">
        <f>L105-K105+1</f>
        <v>5</v>
      </c>
      <c r="K105" s="123">
        <v>1</v>
      </c>
      <c r="L105" s="123">
        <v>5</v>
      </c>
      <c r="M105" s="124" t="s">
        <v>210</v>
      </c>
      <c r="N105" s="144"/>
      <c r="O105" s="50"/>
      <c r="P105" s="53" t="s">
        <v>59</v>
      </c>
    </row>
    <row r="106" spans="1:16" s="53" customFormat="1" ht="78.75" x14ac:dyDescent="0.3">
      <c r="A106" s="93">
        <v>75</v>
      </c>
      <c r="B106" s="94" t="s">
        <v>69</v>
      </c>
      <c r="C106" s="119" t="s">
        <v>211</v>
      </c>
      <c r="D106" s="96"/>
      <c r="E106" s="94"/>
      <c r="F106" s="94"/>
      <c r="G106" s="96">
        <f t="shared" si="3"/>
        <v>5</v>
      </c>
      <c r="H106" s="123">
        <v>1</v>
      </c>
      <c r="I106" s="123">
        <v>5</v>
      </c>
      <c r="J106" s="96">
        <f>L106-K106+1</f>
        <v>5</v>
      </c>
      <c r="K106" s="123">
        <v>1</v>
      </c>
      <c r="L106" s="123">
        <v>5</v>
      </c>
      <c r="M106" s="124" t="s">
        <v>212</v>
      </c>
      <c r="N106" s="144"/>
      <c r="O106" s="50"/>
      <c r="P106" s="53" t="s">
        <v>59</v>
      </c>
    </row>
    <row r="107" spans="1:16" s="53" customFormat="1" ht="47.25" x14ac:dyDescent="0.3">
      <c r="A107" s="93">
        <v>76</v>
      </c>
      <c r="B107" s="94" t="s">
        <v>63</v>
      </c>
      <c r="C107" s="119" t="s">
        <v>213</v>
      </c>
      <c r="D107" s="96"/>
      <c r="E107" s="94"/>
      <c r="F107" s="94"/>
      <c r="G107" s="96">
        <f t="shared" si="3"/>
        <v>1</v>
      </c>
      <c r="H107" s="123">
        <v>8</v>
      </c>
      <c r="I107" s="123">
        <v>8</v>
      </c>
      <c r="J107" s="96">
        <f t="shared" ref="J107:J112" si="7">L107-K107+1</f>
        <v>1</v>
      </c>
      <c r="K107" s="123">
        <v>14</v>
      </c>
      <c r="L107" s="123">
        <v>14</v>
      </c>
      <c r="M107" s="124" t="s">
        <v>214</v>
      </c>
      <c r="N107" s="144"/>
      <c r="O107" s="50"/>
      <c r="P107" s="53" t="s">
        <v>59</v>
      </c>
    </row>
    <row r="108" spans="1:16" s="53" customFormat="1" ht="31.5" x14ac:dyDescent="0.3">
      <c r="A108" s="93">
        <v>77</v>
      </c>
      <c r="B108" s="94" t="s">
        <v>63</v>
      </c>
      <c r="C108" s="119" t="s">
        <v>213</v>
      </c>
      <c r="D108" s="96"/>
      <c r="E108" s="94"/>
      <c r="F108" s="94"/>
      <c r="G108" s="96">
        <f t="shared" si="3"/>
        <v>1</v>
      </c>
      <c r="H108" s="123">
        <v>10</v>
      </c>
      <c r="I108" s="123">
        <v>10</v>
      </c>
      <c r="J108" s="96">
        <f t="shared" si="7"/>
        <v>1</v>
      </c>
      <c r="K108" s="123">
        <v>16</v>
      </c>
      <c r="L108" s="123">
        <v>16</v>
      </c>
      <c r="M108" s="124" t="s">
        <v>215</v>
      </c>
      <c r="N108" s="144"/>
      <c r="O108" s="50"/>
      <c r="P108" s="53" t="s">
        <v>59</v>
      </c>
    </row>
    <row r="109" spans="1:16" s="53" customFormat="1" ht="31.5" x14ac:dyDescent="0.3">
      <c r="A109" s="93">
        <v>78</v>
      </c>
      <c r="B109" s="94" t="s">
        <v>63</v>
      </c>
      <c r="C109" s="119" t="s">
        <v>216</v>
      </c>
      <c r="D109" s="96"/>
      <c r="E109" s="94"/>
      <c r="F109" s="94"/>
      <c r="G109" s="96">
        <f t="shared" si="3"/>
        <v>3</v>
      </c>
      <c r="H109" s="123">
        <v>8</v>
      </c>
      <c r="I109" s="123">
        <v>10</v>
      </c>
      <c r="J109" s="96">
        <f t="shared" si="7"/>
        <v>3</v>
      </c>
      <c r="K109" s="123">
        <v>14</v>
      </c>
      <c r="L109" s="123">
        <v>16</v>
      </c>
      <c r="M109" s="124" t="s">
        <v>217</v>
      </c>
      <c r="N109" s="144"/>
      <c r="O109" s="50"/>
      <c r="P109" s="53" t="s">
        <v>59</v>
      </c>
    </row>
    <row r="110" spans="1:16" s="53" customFormat="1" ht="78.75" x14ac:dyDescent="0.3">
      <c r="A110" s="93">
        <v>79</v>
      </c>
      <c r="B110" s="94" t="s">
        <v>75</v>
      </c>
      <c r="C110" s="119" t="s">
        <v>79</v>
      </c>
      <c r="D110" s="96">
        <f>F110-E110+1</f>
        <v>2</v>
      </c>
      <c r="E110" s="94">
        <v>25</v>
      </c>
      <c r="F110" s="94">
        <v>26</v>
      </c>
      <c r="G110" s="96">
        <f t="shared" si="3"/>
        <v>2</v>
      </c>
      <c r="H110" s="123">
        <v>25</v>
      </c>
      <c r="I110" s="123">
        <v>26</v>
      </c>
      <c r="J110" s="96">
        <f t="shared" si="7"/>
        <v>2</v>
      </c>
      <c r="K110" s="123">
        <v>25</v>
      </c>
      <c r="L110" s="123">
        <v>26</v>
      </c>
      <c r="M110" s="124" t="s">
        <v>84</v>
      </c>
      <c r="N110" s="144"/>
      <c r="O110" s="50">
        <v>379</v>
      </c>
      <c r="P110" s="53" t="s">
        <v>59</v>
      </c>
    </row>
    <row r="111" spans="1:16" s="53" customFormat="1" ht="63" x14ac:dyDescent="0.3">
      <c r="A111" s="93">
        <v>80</v>
      </c>
      <c r="B111" s="94" t="s">
        <v>63</v>
      </c>
      <c r="C111" s="119" t="s">
        <v>218</v>
      </c>
      <c r="D111" s="96">
        <f>F111-E111+1</f>
        <v>2</v>
      </c>
      <c r="E111" s="94">
        <v>25</v>
      </c>
      <c r="F111" s="94">
        <v>26</v>
      </c>
      <c r="G111" s="96">
        <f t="shared" si="3"/>
        <v>5</v>
      </c>
      <c r="H111" s="123">
        <v>22</v>
      </c>
      <c r="I111" s="123">
        <v>26</v>
      </c>
      <c r="J111" s="96">
        <f t="shared" si="7"/>
        <v>5</v>
      </c>
      <c r="K111" s="123">
        <v>22</v>
      </c>
      <c r="L111" s="123">
        <v>26</v>
      </c>
      <c r="M111" s="124" t="s">
        <v>219</v>
      </c>
      <c r="N111" s="144" t="s">
        <v>220</v>
      </c>
      <c r="O111" s="50"/>
      <c r="P111" s="53" t="s">
        <v>59</v>
      </c>
    </row>
    <row r="112" spans="1:16" s="53" customFormat="1" ht="31.5" x14ac:dyDescent="0.3">
      <c r="A112" s="93">
        <v>81</v>
      </c>
      <c r="B112" s="94" t="s">
        <v>63</v>
      </c>
      <c r="C112" s="119" t="s">
        <v>221</v>
      </c>
      <c r="D112" s="96">
        <f>F112-E112+1</f>
        <v>2</v>
      </c>
      <c r="E112" s="94">
        <v>25</v>
      </c>
      <c r="F112" s="94">
        <v>26</v>
      </c>
      <c r="G112" s="96">
        <f t="shared" si="3"/>
        <v>2</v>
      </c>
      <c r="H112" s="123">
        <v>25</v>
      </c>
      <c r="I112" s="123">
        <v>26</v>
      </c>
      <c r="J112" s="96">
        <f t="shared" si="7"/>
        <v>2</v>
      </c>
      <c r="K112" s="123">
        <v>25</v>
      </c>
      <c r="L112" s="123">
        <v>26</v>
      </c>
      <c r="M112" s="124" t="s">
        <v>222</v>
      </c>
      <c r="N112" s="144"/>
      <c r="O112" s="50"/>
      <c r="P112" s="53" t="s">
        <v>59</v>
      </c>
    </row>
    <row r="113" spans="1:16" s="53" customFormat="1" ht="31.5" x14ac:dyDescent="0.3">
      <c r="A113" s="93">
        <v>82</v>
      </c>
      <c r="B113" s="94" t="s">
        <v>63</v>
      </c>
      <c r="C113" s="119" t="s">
        <v>223</v>
      </c>
      <c r="D113" s="96"/>
      <c r="E113" s="94"/>
      <c r="F113" s="94"/>
      <c r="G113" s="96">
        <f t="shared" si="3"/>
        <v>13</v>
      </c>
      <c r="H113" s="123">
        <v>15</v>
      </c>
      <c r="I113" s="123">
        <v>27</v>
      </c>
      <c r="J113" s="106">
        <v>10</v>
      </c>
      <c r="K113" s="106">
        <v>15</v>
      </c>
      <c r="L113" s="106">
        <v>24</v>
      </c>
      <c r="M113" s="124" t="s">
        <v>224</v>
      </c>
      <c r="N113" s="144"/>
      <c r="O113" s="50"/>
      <c r="P113" s="53" t="s">
        <v>59</v>
      </c>
    </row>
    <row r="114" spans="1:16" s="53" customFormat="1" ht="31.5" x14ac:dyDescent="0.3">
      <c r="A114" s="93">
        <v>83</v>
      </c>
      <c r="B114" s="94" t="s">
        <v>69</v>
      </c>
      <c r="C114" s="119" t="s">
        <v>225</v>
      </c>
      <c r="D114" s="96"/>
      <c r="E114" s="94"/>
      <c r="F114" s="94"/>
      <c r="G114" s="96">
        <f t="shared" si="3"/>
        <v>13</v>
      </c>
      <c r="H114" s="123">
        <v>15</v>
      </c>
      <c r="I114" s="123">
        <v>27</v>
      </c>
      <c r="J114" s="106">
        <v>10</v>
      </c>
      <c r="K114" s="106">
        <v>15</v>
      </c>
      <c r="L114" s="106">
        <v>24</v>
      </c>
      <c r="M114" s="124" t="s">
        <v>226</v>
      </c>
      <c r="N114" s="144"/>
      <c r="O114" s="50"/>
      <c r="P114" s="53" t="s">
        <v>59</v>
      </c>
    </row>
    <row r="115" spans="1:16" s="53" customFormat="1" ht="31.5" x14ac:dyDescent="0.3">
      <c r="A115" s="93">
        <v>84</v>
      </c>
      <c r="B115" s="94" t="s">
        <v>63</v>
      </c>
      <c r="C115" s="119" t="s">
        <v>227</v>
      </c>
      <c r="D115" s="96"/>
      <c r="E115" s="94"/>
      <c r="F115" s="94"/>
      <c r="G115" s="96">
        <f>I115-H115+1</f>
        <v>13</v>
      </c>
      <c r="H115" s="123">
        <v>15</v>
      </c>
      <c r="I115" s="123">
        <v>27</v>
      </c>
      <c r="J115" s="106">
        <v>10</v>
      </c>
      <c r="K115" s="106">
        <v>15</v>
      </c>
      <c r="L115" s="106">
        <v>24</v>
      </c>
      <c r="M115" s="124" t="s">
        <v>228</v>
      </c>
      <c r="N115" s="144"/>
      <c r="O115" s="50"/>
      <c r="P115" s="53" t="s">
        <v>59</v>
      </c>
    </row>
    <row r="116" spans="1:16" s="53" customFormat="1" ht="31.5" x14ac:dyDescent="0.3">
      <c r="A116" s="93">
        <v>85</v>
      </c>
      <c r="B116" s="94" t="s">
        <v>69</v>
      </c>
      <c r="C116" s="119" t="s">
        <v>114</v>
      </c>
      <c r="D116" s="96"/>
      <c r="E116" s="94"/>
      <c r="F116" s="94"/>
      <c r="G116" s="96">
        <f t="shared" si="3"/>
        <v>2</v>
      </c>
      <c r="H116" s="123">
        <v>17</v>
      </c>
      <c r="I116" s="123">
        <v>18</v>
      </c>
      <c r="J116" s="96">
        <f>L116-K116+1</f>
        <v>2</v>
      </c>
      <c r="K116" s="123">
        <v>17</v>
      </c>
      <c r="L116" s="123">
        <v>18</v>
      </c>
      <c r="M116" s="124" t="s">
        <v>115</v>
      </c>
      <c r="N116" s="144"/>
      <c r="O116" s="50">
        <v>216</v>
      </c>
      <c r="P116" s="53" t="s">
        <v>59</v>
      </c>
    </row>
    <row r="117" spans="1:16" s="53" customFormat="1" ht="31.5" x14ac:dyDescent="0.3">
      <c r="A117" s="93">
        <v>86</v>
      </c>
      <c r="B117" s="94" t="s">
        <v>69</v>
      </c>
      <c r="C117" s="119" t="s">
        <v>211</v>
      </c>
      <c r="D117" s="96"/>
      <c r="E117" s="94"/>
      <c r="F117" s="94"/>
      <c r="G117" s="96">
        <f t="shared" si="3"/>
        <v>3</v>
      </c>
      <c r="H117" s="123">
        <v>17</v>
      </c>
      <c r="I117" s="123">
        <v>19</v>
      </c>
      <c r="J117" s="96">
        <f>L117-K117+1</f>
        <v>3</v>
      </c>
      <c r="K117" s="123">
        <v>17</v>
      </c>
      <c r="L117" s="123">
        <v>19</v>
      </c>
      <c r="M117" s="124" t="s">
        <v>229</v>
      </c>
      <c r="N117" s="144"/>
      <c r="O117" s="50"/>
      <c r="P117" s="53" t="s">
        <v>59</v>
      </c>
    </row>
    <row r="118" spans="1:16" s="53" customFormat="1" ht="31.5" x14ac:dyDescent="0.3">
      <c r="A118" s="93">
        <v>87</v>
      </c>
      <c r="B118" s="94" t="s">
        <v>63</v>
      </c>
      <c r="C118" s="119" t="s">
        <v>230</v>
      </c>
      <c r="D118" s="96">
        <f>F118-E118+1</f>
        <v>10</v>
      </c>
      <c r="E118" s="94">
        <v>12</v>
      </c>
      <c r="F118" s="94">
        <v>21</v>
      </c>
      <c r="G118" s="96">
        <f t="shared" si="3"/>
        <v>5</v>
      </c>
      <c r="H118" s="123">
        <v>15</v>
      </c>
      <c r="I118" s="123">
        <v>19</v>
      </c>
      <c r="J118" s="96">
        <f>L118-K118+1</f>
        <v>5</v>
      </c>
      <c r="K118" s="123">
        <v>15</v>
      </c>
      <c r="L118" s="123">
        <v>19</v>
      </c>
      <c r="M118" s="124" t="s">
        <v>231</v>
      </c>
      <c r="N118" s="144"/>
      <c r="O118" s="50"/>
      <c r="P118" s="53" t="s">
        <v>59</v>
      </c>
    </row>
    <row r="119" spans="1:16" s="53" customFormat="1" ht="47.25" x14ac:dyDescent="0.3">
      <c r="A119" s="93">
        <v>88</v>
      </c>
      <c r="B119" s="94" t="s">
        <v>63</v>
      </c>
      <c r="C119" s="119" t="s">
        <v>232</v>
      </c>
      <c r="D119" s="96">
        <f>F119-E119+1+10</f>
        <v>19</v>
      </c>
      <c r="E119" s="94">
        <v>22</v>
      </c>
      <c r="F119" s="94">
        <v>30</v>
      </c>
      <c r="G119" s="106">
        <f t="shared" ref="G119:G124" si="8">I119-H119+1+3</f>
        <v>12</v>
      </c>
      <c r="H119" s="123">
        <v>22</v>
      </c>
      <c r="I119" s="123">
        <v>30</v>
      </c>
      <c r="J119" s="106">
        <f t="shared" ref="J119:J124" si="9">L119-K119+1+3</f>
        <v>15</v>
      </c>
      <c r="K119" s="123">
        <v>18</v>
      </c>
      <c r="L119" s="123">
        <v>29</v>
      </c>
      <c r="M119" s="168" t="s">
        <v>233</v>
      </c>
      <c r="N119" s="126" t="s">
        <v>234</v>
      </c>
      <c r="O119" s="50"/>
      <c r="P119" s="53" t="s">
        <v>59</v>
      </c>
    </row>
    <row r="120" spans="1:16" s="53" customFormat="1" ht="31.5" x14ac:dyDescent="0.3">
      <c r="A120" s="93">
        <v>89</v>
      </c>
      <c r="B120" s="94" t="s">
        <v>63</v>
      </c>
      <c r="C120" s="119" t="s">
        <v>235</v>
      </c>
      <c r="D120" s="96">
        <f>F120-E120+1+10</f>
        <v>19</v>
      </c>
      <c r="E120" s="94">
        <v>22</v>
      </c>
      <c r="F120" s="94">
        <v>30</v>
      </c>
      <c r="G120" s="106">
        <f t="shared" si="8"/>
        <v>12</v>
      </c>
      <c r="H120" s="123">
        <v>22</v>
      </c>
      <c r="I120" s="123">
        <v>30</v>
      </c>
      <c r="J120" s="106">
        <f>L120-K120+1+3</f>
        <v>15</v>
      </c>
      <c r="K120" s="123">
        <v>18</v>
      </c>
      <c r="L120" s="123">
        <v>29</v>
      </c>
      <c r="M120" s="168" t="s">
        <v>236</v>
      </c>
      <c r="N120" s="126" t="s">
        <v>234</v>
      </c>
      <c r="O120" s="50"/>
      <c r="P120" s="53" t="s">
        <v>59</v>
      </c>
    </row>
    <row r="121" spans="1:16" s="53" customFormat="1" ht="47.25" x14ac:dyDescent="0.3">
      <c r="A121" s="93">
        <v>90</v>
      </c>
      <c r="B121" s="94" t="s">
        <v>75</v>
      </c>
      <c r="C121" s="119" t="s">
        <v>86</v>
      </c>
      <c r="D121" s="106"/>
      <c r="E121" s="94"/>
      <c r="F121" s="94"/>
      <c r="G121" s="106">
        <f t="shared" si="8"/>
        <v>5</v>
      </c>
      <c r="H121" s="123">
        <v>29</v>
      </c>
      <c r="I121" s="123">
        <v>30</v>
      </c>
      <c r="J121" s="106">
        <f t="shared" si="9"/>
        <v>5</v>
      </c>
      <c r="K121" s="123">
        <v>29</v>
      </c>
      <c r="L121" s="123">
        <v>30</v>
      </c>
      <c r="M121" s="124" t="s">
        <v>87</v>
      </c>
      <c r="N121" s="126" t="s">
        <v>234</v>
      </c>
      <c r="O121" s="50">
        <v>381</v>
      </c>
      <c r="P121" s="53" t="s">
        <v>59</v>
      </c>
    </row>
    <row r="122" spans="1:16" s="53" customFormat="1" ht="47.25" x14ac:dyDescent="0.3">
      <c r="A122" s="93">
        <v>91</v>
      </c>
      <c r="B122" s="94" t="s">
        <v>63</v>
      </c>
      <c r="C122" s="119" t="s">
        <v>237</v>
      </c>
      <c r="D122" s="106"/>
      <c r="E122" s="94"/>
      <c r="F122" s="94"/>
      <c r="G122" s="106">
        <f t="shared" si="8"/>
        <v>5</v>
      </c>
      <c r="H122" s="123">
        <v>29</v>
      </c>
      <c r="I122" s="123">
        <v>30</v>
      </c>
      <c r="J122" s="106">
        <f t="shared" si="9"/>
        <v>5</v>
      </c>
      <c r="K122" s="123">
        <v>29</v>
      </c>
      <c r="L122" s="123">
        <v>30</v>
      </c>
      <c r="M122" s="124" t="s">
        <v>238</v>
      </c>
      <c r="N122" s="126" t="s">
        <v>234</v>
      </c>
      <c r="O122" s="50"/>
      <c r="P122" s="53" t="s">
        <v>59</v>
      </c>
    </row>
    <row r="123" spans="1:16" s="53" customFormat="1" ht="31.5" x14ac:dyDescent="0.3">
      <c r="A123" s="93">
        <v>92</v>
      </c>
      <c r="B123" s="94" t="s">
        <v>63</v>
      </c>
      <c r="C123" s="119" t="s">
        <v>221</v>
      </c>
      <c r="D123" s="106"/>
      <c r="E123" s="94"/>
      <c r="F123" s="94"/>
      <c r="G123" s="106">
        <f t="shared" si="8"/>
        <v>5</v>
      </c>
      <c r="H123" s="123">
        <v>29</v>
      </c>
      <c r="I123" s="123">
        <v>30</v>
      </c>
      <c r="J123" s="106">
        <f t="shared" si="9"/>
        <v>5</v>
      </c>
      <c r="K123" s="123">
        <v>29</v>
      </c>
      <c r="L123" s="123">
        <v>30</v>
      </c>
      <c r="M123" s="124" t="s">
        <v>239</v>
      </c>
      <c r="N123" s="126" t="s">
        <v>234</v>
      </c>
      <c r="O123" s="50"/>
      <c r="P123" s="53" t="s">
        <v>59</v>
      </c>
    </row>
    <row r="124" spans="1:16" s="53" customFormat="1" ht="63" x14ac:dyDescent="0.3">
      <c r="A124" s="93">
        <v>93</v>
      </c>
      <c r="B124" s="94" t="s">
        <v>63</v>
      </c>
      <c r="C124" s="119" t="s">
        <v>240</v>
      </c>
      <c r="D124" s="106"/>
      <c r="E124" s="94"/>
      <c r="F124" s="94"/>
      <c r="G124" s="106">
        <f t="shared" si="8"/>
        <v>5</v>
      </c>
      <c r="H124" s="123">
        <v>29</v>
      </c>
      <c r="I124" s="123">
        <v>30</v>
      </c>
      <c r="J124" s="106">
        <f t="shared" si="9"/>
        <v>5</v>
      </c>
      <c r="K124" s="123">
        <v>29</v>
      </c>
      <c r="L124" s="123">
        <v>30</v>
      </c>
      <c r="M124" s="124" t="s">
        <v>241</v>
      </c>
      <c r="N124" s="126" t="s">
        <v>234</v>
      </c>
      <c r="O124" s="50"/>
      <c r="P124" s="53" t="s">
        <v>59</v>
      </c>
    </row>
    <row r="125" spans="1:16" s="53" customFormat="1" ht="31.5" x14ac:dyDescent="0.3">
      <c r="A125" s="93">
        <v>94</v>
      </c>
      <c r="B125" s="94" t="s">
        <v>63</v>
      </c>
      <c r="C125" s="119" t="s">
        <v>242</v>
      </c>
      <c r="D125" s="106"/>
      <c r="E125" s="94"/>
      <c r="F125" s="94"/>
      <c r="G125" s="106">
        <f>I125-H125+1</f>
        <v>1</v>
      </c>
      <c r="H125" s="123">
        <v>5</v>
      </c>
      <c r="I125" s="123">
        <v>5</v>
      </c>
      <c r="J125" s="106">
        <f>L125-K125+1</f>
        <v>1</v>
      </c>
      <c r="K125" s="123">
        <v>5</v>
      </c>
      <c r="L125" s="123">
        <v>5</v>
      </c>
      <c r="M125" s="124" t="s">
        <v>243</v>
      </c>
      <c r="N125" s="126"/>
      <c r="O125" s="50"/>
      <c r="P125" s="53" t="s">
        <v>59</v>
      </c>
    </row>
    <row r="126" spans="1:16" s="53" customFormat="1" ht="141.75" x14ac:dyDescent="0.3">
      <c r="A126" s="93">
        <v>95</v>
      </c>
      <c r="B126" s="94" t="s">
        <v>63</v>
      </c>
      <c r="C126" s="119" t="s">
        <v>244</v>
      </c>
      <c r="D126" s="96">
        <f>F126-E126+1+31-4+1</f>
        <v>49</v>
      </c>
      <c r="E126" s="94">
        <v>1</v>
      </c>
      <c r="F126" s="94">
        <v>21</v>
      </c>
      <c r="G126" s="106">
        <f>I126-H126+1+31-5+1</f>
        <v>32</v>
      </c>
      <c r="H126" s="123">
        <v>1</v>
      </c>
      <c r="I126" s="123">
        <v>5</v>
      </c>
      <c r="J126" s="106">
        <v>32</v>
      </c>
      <c r="K126" s="123">
        <v>1</v>
      </c>
      <c r="L126" s="123">
        <v>11</v>
      </c>
      <c r="M126" s="170" t="s">
        <v>245</v>
      </c>
      <c r="N126" s="126" t="s">
        <v>246</v>
      </c>
      <c r="O126" s="50"/>
      <c r="P126" s="53" t="s">
        <v>59</v>
      </c>
    </row>
    <row r="127" spans="1:16" s="47" customFormat="1" ht="16.5" customHeight="1" x14ac:dyDescent="0.3">
      <c r="A127" s="154" t="s">
        <v>153</v>
      </c>
      <c r="B127" s="154">
        <v>20</v>
      </c>
      <c r="C127" s="155" t="s">
        <v>247</v>
      </c>
      <c r="D127" s="156"/>
      <c r="E127" s="157"/>
      <c r="F127" s="157"/>
      <c r="G127" s="156"/>
      <c r="H127" s="157"/>
      <c r="I127" s="157"/>
      <c r="J127" s="156"/>
      <c r="K127" s="157"/>
      <c r="L127" s="157"/>
      <c r="M127" s="157"/>
      <c r="N127" s="158"/>
      <c r="O127" s="159"/>
      <c r="P127" s="47" t="s">
        <v>59</v>
      </c>
    </row>
    <row r="128" spans="1:16" s="53" customFormat="1" ht="31.5" x14ac:dyDescent="0.3">
      <c r="A128" s="83">
        <v>96</v>
      </c>
      <c r="B128" s="94" t="s">
        <v>63</v>
      </c>
      <c r="C128" s="102" t="s">
        <v>248</v>
      </c>
      <c r="D128" s="96">
        <f>F128-E128+1</f>
        <v>3</v>
      </c>
      <c r="E128" s="94">
        <v>9</v>
      </c>
      <c r="F128" s="94">
        <v>11</v>
      </c>
      <c r="G128" s="96">
        <f t="shared" si="3"/>
        <v>3</v>
      </c>
      <c r="H128" s="94" t="s">
        <v>110</v>
      </c>
      <c r="I128" s="94" t="s">
        <v>69</v>
      </c>
      <c r="J128" s="96">
        <f>L128-K128+1</f>
        <v>3</v>
      </c>
      <c r="K128" s="94" t="s">
        <v>110</v>
      </c>
      <c r="L128" s="94" t="s">
        <v>69</v>
      </c>
      <c r="M128" s="124" t="s">
        <v>249</v>
      </c>
      <c r="N128" s="101"/>
      <c r="O128" s="50"/>
      <c r="P128" s="53" t="s">
        <v>59</v>
      </c>
    </row>
    <row r="129" spans="1:16" s="53" customFormat="1" ht="31.5" x14ac:dyDescent="0.3">
      <c r="A129" s="83">
        <v>97</v>
      </c>
      <c r="B129" s="94" t="s">
        <v>63</v>
      </c>
      <c r="C129" s="102" t="s">
        <v>250</v>
      </c>
      <c r="D129" s="96">
        <f>F129-E129+1</f>
        <v>5</v>
      </c>
      <c r="E129" s="94">
        <v>15</v>
      </c>
      <c r="F129" s="94">
        <v>19</v>
      </c>
      <c r="G129" s="96">
        <f t="shared" si="3"/>
        <v>5</v>
      </c>
      <c r="H129" s="94" t="s">
        <v>96</v>
      </c>
      <c r="I129" s="94" t="s">
        <v>97</v>
      </c>
      <c r="J129" s="96">
        <f>L129-K129+1</f>
        <v>5</v>
      </c>
      <c r="K129" s="94" t="s">
        <v>96</v>
      </c>
      <c r="L129" s="94" t="s">
        <v>97</v>
      </c>
      <c r="M129" s="124" t="s">
        <v>251</v>
      </c>
      <c r="N129" s="101"/>
      <c r="O129" s="50"/>
      <c r="P129" s="53" t="s">
        <v>59</v>
      </c>
    </row>
    <row r="130" spans="1:16" s="53" customFormat="1" ht="31.5" x14ac:dyDescent="0.3">
      <c r="A130" s="83">
        <v>98</v>
      </c>
      <c r="B130" s="94" t="s">
        <v>63</v>
      </c>
      <c r="C130" s="102" t="s">
        <v>252</v>
      </c>
      <c r="D130" s="96">
        <f>F130-E130+1</f>
        <v>7</v>
      </c>
      <c r="E130" s="94">
        <v>2</v>
      </c>
      <c r="F130" s="94">
        <v>8</v>
      </c>
      <c r="G130" s="96">
        <f t="shared" si="3"/>
        <v>7</v>
      </c>
      <c r="H130" s="94">
        <v>2</v>
      </c>
      <c r="I130" s="94" t="s">
        <v>161</v>
      </c>
      <c r="J130" s="96">
        <f>L130-K130+1</f>
        <v>7</v>
      </c>
      <c r="K130" s="94">
        <v>2</v>
      </c>
      <c r="L130" s="94" t="s">
        <v>161</v>
      </c>
      <c r="M130" s="124" t="s">
        <v>253</v>
      </c>
      <c r="N130" s="101"/>
      <c r="O130" s="50"/>
      <c r="P130" s="53" t="s">
        <v>59</v>
      </c>
    </row>
    <row r="131" spans="1:16" s="53" customFormat="1" ht="63" x14ac:dyDescent="0.3">
      <c r="A131" s="83">
        <v>99</v>
      </c>
      <c r="B131" s="94" t="s">
        <v>63</v>
      </c>
      <c r="C131" s="119" t="s">
        <v>254</v>
      </c>
      <c r="D131" s="96"/>
      <c r="E131" s="94"/>
      <c r="F131" s="94"/>
      <c r="G131" s="96">
        <f>I131-H131+1+3</f>
        <v>12</v>
      </c>
      <c r="H131" s="137" t="s">
        <v>75</v>
      </c>
      <c r="I131" s="139" t="s">
        <v>33</v>
      </c>
      <c r="J131" s="96" t="s">
        <v>255</v>
      </c>
      <c r="K131" s="137" t="s">
        <v>33</v>
      </c>
      <c r="L131" s="139" t="s">
        <v>33</v>
      </c>
      <c r="M131" s="100" t="s">
        <v>256</v>
      </c>
      <c r="N131" s="171" t="s">
        <v>257</v>
      </c>
      <c r="O131" s="50"/>
      <c r="P131" s="53" t="s">
        <v>59</v>
      </c>
    </row>
    <row r="132" spans="1:16" s="53" customFormat="1" ht="47.25" x14ac:dyDescent="0.3">
      <c r="A132" s="83">
        <v>100</v>
      </c>
      <c r="B132" s="94" t="s">
        <v>63</v>
      </c>
      <c r="C132" s="119" t="s">
        <v>258</v>
      </c>
      <c r="D132" s="96"/>
      <c r="E132" s="94"/>
      <c r="F132" s="94"/>
      <c r="G132" s="96">
        <f t="shared" si="3"/>
        <v>5</v>
      </c>
      <c r="H132" s="137" t="s">
        <v>75</v>
      </c>
      <c r="I132" s="137" t="s">
        <v>80</v>
      </c>
      <c r="J132" s="96" t="s">
        <v>259</v>
      </c>
      <c r="K132" s="137" t="s">
        <v>33</v>
      </c>
      <c r="L132" s="139" t="s">
        <v>33</v>
      </c>
      <c r="M132" s="100" t="s">
        <v>260</v>
      </c>
      <c r="N132" s="171" t="s">
        <v>261</v>
      </c>
      <c r="O132" s="50"/>
      <c r="P132" s="53" t="s">
        <v>59</v>
      </c>
    </row>
    <row r="133" spans="1:16" s="47" customFormat="1" ht="18.75" x14ac:dyDescent="0.3">
      <c r="A133" s="148"/>
      <c r="B133" s="148"/>
      <c r="C133" s="149" t="s">
        <v>262</v>
      </c>
      <c r="D133" s="150"/>
      <c r="E133" s="150"/>
      <c r="F133" s="150"/>
      <c r="G133" s="150"/>
      <c r="H133" s="150"/>
      <c r="I133" s="150"/>
      <c r="J133" s="150"/>
      <c r="K133" s="150"/>
      <c r="L133" s="150"/>
      <c r="M133" s="151"/>
      <c r="N133" s="152"/>
      <c r="O133" s="153"/>
      <c r="P133" s="47" t="s">
        <v>59</v>
      </c>
    </row>
    <row r="134" spans="1:16" s="47" customFormat="1" ht="18.75" x14ac:dyDescent="0.3">
      <c r="A134" s="154" t="s">
        <v>153</v>
      </c>
      <c r="B134" s="154">
        <v>20</v>
      </c>
      <c r="C134" s="155" t="s">
        <v>263</v>
      </c>
      <c r="D134" s="156"/>
      <c r="E134" s="157"/>
      <c r="F134" s="157"/>
      <c r="G134" s="156"/>
      <c r="H134" s="157"/>
      <c r="I134" s="157"/>
      <c r="J134" s="156"/>
      <c r="K134" s="157"/>
      <c r="L134" s="157"/>
      <c r="M134" s="157"/>
      <c r="N134" s="158"/>
      <c r="O134" s="159"/>
      <c r="P134" s="47" t="s">
        <v>59</v>
      </c>
    </row>
    <row r="135" spans="1:16" s="53" customFormat="1" ht="47.25" x14ac:dyDescent="0.3">
      <c r="A135" s="93">
        <v>101</v>
      </c>
      <c r="B135" s="94" t="s">
        <v>75</v>
      </c>
      <c r="C135" s="113" t="s">
        <v>264</v>
      </c>
      <c r="D135" s="96">
        <f>F135-E135+1</f>
        <v>12</v>
      </c>
      <c r="E135" s="137">
        <v>8</v>
      </c>
      <c r="F135" s="137">
        <v>19</v>
      </c>
      <c r="G135" s="96">
        <f>I135-H135+1</f>
        <v>12</v>
      </c>
      <c r="H135" s="137">
        <v>8</v>
      </c>
      <c r="I135" s="137">
        <v>19</v>
      </c>
      <c r="J135" s="96">
        <f>L135-K135+1</f>
        <v>5</v>
      </c>
      <c r="K135" s="137" t="s">
        <v>68</v>
      </c>
      <c r="L135" s="137" t="s">
        <v>259</v>
      </c>
      <c r="M135" s="170" t="s">
        <v>265</v>
      </c>
      <c r="N135" s="96"/>
      <c r="O135" s="50"/>
      <c r="P135" s="53" t="s">
        <v>59</v>
      </c>
    </row>
    <row r="136" spans="1:16" s="53" customFormat="1" ht="47.25" x14ac:dyDescent="0.3">
      <c r="A136" s="93">
        <v>102</v>
      </c>
      <c r="B136" s="94" t="s">
        <v>75</v>
      </c>
      <c r="C136" s="113" t="s">
        <v>266</v>
      </c>
      <c r="D136" s="96">
        <f>F136-E136+1</f>
        <v>12</v>
      </c>
      <c r="E136" s="137">
        <v>8</v>
      </c>
      <c r="F136" s="137">
        <v>19</v>
      </c>
      <c r="G136" s="96">
        <f>I136-H136+1</f>
        <v>12</v>
      </c>
      <c r="H136" s="137">
        <v>8</v>
      </c>
      <c r="I136" s="137">
        <v>19</v>
      </c>
      <c r="J136" s="96">
        <f>L136-K136+1</f>
        <v>6</v>
      </c>
      <c r="K136" s="137" t="s">
        <v>267</v>
      </c>
      <c r="L136" s="137" t="s">
        <v>69</v>
      </c>
      <c r="M136" s="170" t="s">
        <v>268</v>
      </c>
      <c r="N136" s="96"/>
      <c r="O136" s="50"/>
      <c r="P136" s="53" t="s">
        <v>59</v>
      </c>
    </row>
    <row r="137" spans="1:16" s="53" customFormat="1" ht="63" x14ac:dyDescent="0.3">
      <c r="A137" s="93">
        <v>103</v>
      </c>
      <c r="B137" s="94" t="s">
        <v>255</v>
      </c>
      <c r="C137" s="113" t="s">
        <v>269</v>
      </c>
      <c r="D137" s="96">
        <f>F137-E137+1</f>
        <v>26</v>
      </c>
      <c r="E137" s="65">
        <v>6</v>
      </c>
      <c r="F137" s="65">
        <v>31</v>
      </c>
      <c r="G137" s="96">
        <f>I137-H137+1</f>
        <v>25</v>
      </c>
      <c r="H137" s="65">
        <v>6</v>
      </c>
      <c r="I137" s="65" t="s">
        <v>33</v>
      </c>
      <c r="J137" s="96" t="s">
        <v>63</v>
      </c>
      <c r="K137" s="65" t="s">
        <v>96</v>
      </c>
      <c r="L137" s="65" t="s">
        <v>33</v>
      </c>
      <c r="M137" s="170" t="s">
        <v>270</v>
      </c>
      <c r="N137" s="96" t="s">
        <v>271</v>
      </c>
      <c r="O137" s="50"/>
      <c r="P137" s="53" t="s">
        <v>59</v>
      </c>
    </row>
    <row r="138" spans="1:16" s="53" customFormat="1" ht="47.25" x14ac:dyDescent="0.3">
      <c r="A138" s="93">
        <v>104</v>
      </c>
      <c r="B138" s="94" t="s">
        <v>75</v>
      </c>
      <c r="C138" s="113" t="s">
        <v>272</v>
      </c>
      <c r="D138" s="96">
        <f>F138-E138+1</f>
        <v>26</v>
      </c>
      <c r="E138" s="65">
        <v>6</v>
      </c>
      <c r="F138" s="65">
        <v>31</v>
      </c>
      <c r="G138" s="96">
        <f>I138-H138+1</f>
        <v>25</v>
      </c>
      <c r="H138" s="65">
        <v>6</v>
      </c>
      <c r="I138" s="65" t="s">
        <v>33</v>
      </c>
      <c r="J138" s="96" t="s">
        <v>63</v>
      </c>
      <c r="K138" s="65" t="s">
        <v>96</v>
      </c>
      <c r="L138" s="65" t="s">
        <v>33</v>
      </c>
      <c r="M138" s="170" t="s">
        <v>273</v>
      </c>
      <c r="N138" s="96" t="s">
        <v>271</v>
      </c>
      <c r="O138" s="50"/>
      <c r="P138" s="53" t="s">
        <v>59</v>
      </c>
    </row>
    <row r="139" spans="1:16" s="53" customFormat="1" ht="47.25" x14ac:dyDescent="0.3">
      <c r="A139" s="93">
        <v>105</v>
      </c>
      <c r="B139" s="94" t="s">
        <v>75</v>
      </c>
      <c r="C139" s="113" t="s">
        <v>274</v>
      </c>
      <c r="D139" s="96">
        <f>F139-E139+1</f>
        <v>26</v>
      </c>
      <c r="E139" s="65">
        <v>6</v>
      </c>
      <c r="F139" s="65">
        <v>31</v>
      </c>
      <c r="G139" s="96">
        <f>I139-H139+1</f>
        <v>25</v>
      </c>
      <c r="H139" s="65">
        <v>6</v>
      </c>
      <c r="I139" s="65" t="s">
        <v>33</v>
      </c>
      <c r="J139" s="96" t="s">
        <v>63</v>
      </c>
      <c r="K139" s="65" t="s">
        <v>96</v>
      </c>
      <c r="L139" s="65" t="s">
        <v>33</v>
      </c>
      <c r="M139" s="170" t="s">
        <v>275</v>
      </c>
      <c r="N139" s="96" t="s">
        <v>271</v>
      </c>
      <c r="O139" s="50"/>
      <c r="P139" s="53" t="s">
        <v>59</v>
      </c>
    </row>
    <row r="140" spans="1:16" s="47" customFormat="1" ht="18.75" x14ac:dyDescent="0.3">
      <c r="A140" s="154" t="s">
        <v>153</v>
      </c>
      <c r="B140" s="154">
        <v>10</v>
      </c>
      <c r="C140" s="155" t="s">
        <v>276</v>
      </c>
      <c r="D140" s="156"/>
      <c r="E140" s="157"/>
      <c r="F140" s="157"/>
      <c r="G140" s="156"/>
      <c r="H140" s="157"/>
      <c r="I140" s="157"/>
      <c r="J140" s="156"/>
      <c r="K140" s="157"/>
      <c r="L140" s="157"/>
      <c r="M140" s="157"/>
      <c r="N140" s="158"/>
      <c r="O140" s="159"/>
      <c r="P140" s="47" t="s">
        <v>59</v>
      </c>
    </row>
    <row r="141" spans="1:16" s="53" customFormat="1" ht="18.75" x14ac:dyDescent="0.3">
      <c r="A141" s="93"/>
      <c r="B141" s="94" t="s">
        <v>97</v>
      </c>
      <c r="C141" s="172" t="s">
        <v>277</v>
      </c>
      <c r="D141" s="96"/>
      <c r="E141" s="137"/>
      <c r="F141" s="137"/>
      <c r="G141" s="173"/>
      <c r="H141" s="174"/>
      <c r="I141" s="174"/>
      <c r="J141" s="98"/>
      <c r="K141" s="98"/>
      <c r="L141" s="99"/>
      <c r="M141" s="175"/>
      <c r="N141" s="101"/>
      <c r="O141" s="50"/>
      <c r="P141" s="53" t="s">
        <v>59</v>
      </c>
    </row>
    <row r="142" spans="1:16" s="47" customFormat="1" ht="18.75" x14ac:dyDescent="0.3">
      <c r="A142" s="154" t="s">
        <v>153</v>
      </c>
      <c r="B142" s="154">
        <v>20</v>
      </c>
      <c r="C142" s="155" t="s">
        <v>278</v>
      </c>
      <c r="D142" s="156"/>
      <c r="E142" s="157"/>
      <c r="F142" s="157"/>
      <c r="G142" s="156"/>
      <c r="H142" s="157"/>
      <c r="I142" s="157"/>
      <c r="J142" s="156"/>
      <c r="K142" s="157"/>
      <c r="L142" s="157"/>
      <c r="M142" s="157"/>
      <c r="N142" s="158"/>
      <c r="O142" s="159"/>
      <c r="P142" s="47" t="s">
        <v>59</v>
      </c>
    </row>
    <row r="143" spans="1:16" s="53" customFormat="1" ht="47.25" x14ac:dyDescent="0.3">
      <c r="A143" s="93">
        <v>106</v>
      </c>
      <c r="B143" s="94" t="s">
        <v>255</v>
      </c>
      <c r="C143" s="119" t="s">
        <v>155</v>
      </c>
      <c r="D143" s="96">
        <f t="shared" ref="D143:D158" si="10">F143-E143+1</f>
        <v>10</v>
      </c>
      <c r="E143" s="140">
        <v>2</v>
      </c>
      <c r="F143" s="140">
        <v>11</v>
      </c>
      <c r="G143" s="96">
        <f t="shared" ref="G143:G164" si="11">I143-H143+1</f>
        <v>10</v>
      </c>
      <c r="H143" s="140">
        <v>2</v>
      </c>
      <c r="I143" s="140">
        <v>11</v>
      </c>
      <c r="J143" s="96">
        <f t="shared" ref="J143:J164" si="12">L143-K143+1</f>
        <v>10</v>
      </c>
      <c r="K143" s="140">
        <v>2</v>
      </c>
      <c r="L143" s="140">
        <v>11</v>
      </c>
      <c r="M143" s="141" t="s">
        <v>279</v>
      </c>
      <c r="N143" s="120"/>
      <c r="O143" s="50"/>
      <c r="P143" s="53" t="s">
        <v>59</v>
      </c>
    </row>
    <row r="144" spans="1:16" s="53" customFormat="1" ht="31.5" x14ac:dyDescent="0.3">
      <c r="A144" s="93">
        <v>107</v>
      </c>
      <c r="B144" s="94" t="s">
        <v>69</v>
      </c>
      <c r="C144" s="119" t="s">
        <v>280</v>
      </c>
      <c r="D144" s="96">
        <f t="shared" si="10"/>
        <v>10</v>
      </c>
      <c r="E144" s="140">
        <v>2</v>
      </c>
      <c r="F144" s="140">
        <v>11</v>
      </c>
      <c r="G144" s="96">
        <f t="shared" si="11"/>
        <v>10</v>
      </c>
      <c r="H144" s="140">
        <v>2</v>
      </c>
      <c r="I144" s="140">
        <v>11</v>
      </c>
      <c r="J144" s="96">
        <f t="shared" si="12"/>
        <v>10</v>
      </c>
      <c r="K144" s="140">
        <v>2</v>
      </c>
      <c r="L144" s="140">
        <v>11</v>
      </c>
      <c r="M144" s="141" t="s">
        <v>281</v>
      </c>
      <c r="N144" s="120"/>
      <c r="O144" s="50"/>
      <c r="P144" s="53" t="s">
        <v>59</v>
      </c>
    </row>
    <row r="145" spans="1:16" s="53" customFormat="1" ht="78.75" x14ac:dyDescent="0.3">
      <c r="A145" s="93">
        <v>108</v>
      </c>
      <c r="B145" s="94" t="s">
        <v>75</v>
      </c>
      <c r="C145" s="119" t="s">
        <v>282</v>
      </c>
      <c r="D145" s="96">
        <f t="shared" si="10"/>
        <v>10</v>
      </c>
      <c r="E145" s="140">
        <v>2</v>
      </c>
      <c r="F145" s="140">
        <v>11</v>
      </c>
      <c r="G145" s="96">
        <f t="shared" si="11"/>
        <v>10</v>
      </c>
      <c r="H145" s="140">
        <v>2</v>
      </c>
      <c r="I145" s="140">
        <v>11</v>
      </c>
      <c r="J145" s="96">
        <f t="shared" si="12"/>
        <v>10</v>
      </c>
      <c r="K145" s="140">
        <v>2</v>
      </c>
      <c r="L145" s="140">
        <v>11</v>
      </c>
      <c r="M145" s="141" t="s">
        <v>283</v>
      </c>
      <c r="N145" s="120"/>
      <c r="O145" s="50"/>
      <c r="P145" s="53" t="s">
        <v>59</v>
      </c>
    </row>
    <row r="146" spans="1:16" s="53" customFormat="1" ht="47.25" x14ac:dyDescent="0.3">
      <c r="A146" s="93">
        <v>109</v>
      </c>
      <c r="B146" s="94" t="s">
        <v>75</v>
      </c>
      <c r="C146" s="119" t="s">
        <v>284</v>
      </c>
      <c r="D146" s="96">
        <f t="shared" si="10"/>
        <v>10</v>
      </c>
      <c r="E146" s="140">
        <v>2</v>
      </c>
      <c r="F146" s="140">
        <v>11</v>
      </c>
      <c r="G146" s="96">
        <f t="shared" si="11"/>
        <v>10</v>
      </c>
      <c r="H146" s="140">
        <v>2</v>
      </c>
      <c r="I146" s="140">
        <v>11</v>
      </c>
      <c r="J146" s="96">
        <f t="shared" si="12"/>
        <v>10</v>
      </c>
      <c r="K146" s="140">
        <v>2</v>
      </c>
      <c r="L146" s="140">
        <v>11</v>
      </c>
      <c r="M146" s="141" t="s">
        <v>285</v>
      </c>
      <c r="N146" s="120"/>
      <c r="O146" s="50"/>
      <c r="P146" s="53" t="s">
        <v>59</v>
      </c>
    </row>
    <row r="147" spans="1:16" s="53" customFormat="1" ht="31.5" x14ac:dyDescent="0.3">
      <c r="A147" s="93">
        <v>110</v>
      </c>
      <c r="B147" s="94" t="s">
        <v>75</v>
      </c>
      <c r="C147" s="119" t="s">
        <v>286</v>
      </c>
      <c r="D147" s="96">
        <f t="shared" si="10"/>
        <v>10</v>
      </c>
      <c r="E147" s="140">
        <v>2</v>
      </c>
      <c r="F147" s="140">
        <v>11</v>
      </c>
      <c r="G147" s="96">
        <f t="shared" si="11"/>
        <v>10</v>
      </c>
      <c r="H147" s="140">
        <v>2</v>
      </c>
      <c r="I147" s="140">
        <v>11</v>
      </c>
      <c r="J147" s="96">
        <f t="shared" si="12"/>
        <v>10</v>
      </c>
      <c r="K147" s="140">
        <v>2</v>
      </c>
      <c r="L147" s="140">
        <v>11</v>
      </c>
      <c r="M147" s="141" t="s">
        <v>287</v>
      </c>
      <c r="N147" s="120" t="s">
        <v>288</v>
      </c>
      <c r="O147" s="50"/>
      <c r="P147" s="53" t="s">
        <v>59</v>
      </c>
    </row>
    <row r="148" spans="1:16" s="53" customFormat="1" ht="47.25" x14ac:dyDescent="0.3">
      <c r="A148" s="93">
        <v>111</v>
      </c>
      <c r="B148" s="94" t="s">
        <v>75</v>
      </c>
      <c r="C148" s="119" t="s">
        <v>289</v>
      </c>
      <c r="D148" s="96">
        <f t="shared" si="10"/>
        <v>10</v>
      </c>
      <c r="E148" s="140">
        <v>2</v>
      </c>
      <c r="F148" s="140">
        <v>11</v>
      </c>
      <c r="G148" s="96">
        <f t="shared" si="11"/>
        <v>10</v>
      </c>
      <c r="H148" s="140">
        <v>2</v>
      </c>
      <c r="I148" s="140">
        <v>11</v>
      </c>
      <c r="J148" s="96">
        <f t="shared" si="12"/>
        <v>10</v>
      </c>
      <c r="K148" s="140">
        <v>2</v>
      </c>
      <c r="L148" s="140">
        <v>11</v>
      </c>
      <c r="M148" s="141" t="s">
        <v>290</v>
      </c>
      <c r="N148" s="120"/>
      <c r="O148" s="125"/>
      <c r="P148" s="53" t="s">
        <v>59</v>
      </c>
    </row>
    <row r="149" spans="1:16" s="53" customFormat="1" ht="31.5" x14ac:dyDescent="0.3">
      <c r="A149" s="93">
        <v>112</v>
      </c>
      <c r="B149" s="94" t="s">
        <v>75</v>
      </c>
      <c r="C149" s="119" t="s">
        <v>291</v>
      </c>
      <c r="D149" s="96">
        <f t="shared" si="10"/>
        <v>10</v>
      </c>
      <c r="E149" s="140">
        <v>2</v>
      </c>
      <c r="F149" s="140">
        <v>11</v>
      </c>
      <c r="G149" s="96">
        <f t="shared" si="11"/>
        <v>10</v>
      </c>
      <c r="H149" s="140">
        <v>2</v>
      </c>
      <c r="I149" s="140">
        <v>11</v>
      </c>
      <c r="J149" s="96">
        <f t="shared" si="12"/>
        <v>10</v>
      </c>
      <c r="K149" s="140">
        <v>2</v>
      </c>
      <c r="L149" s="140">
        <v>11</v>
      </c>
      <c r="M149" s="141" t="s">
        <v>292</v>
      </c>
      <c r="N149" s="120"/>
      <c r="O149" s="50"/>
      <c r="P149" s="53" t="s">
        <v>59</v>
      </c>
    </row>
    <row r="150" spans="1:16" s="53" customFormat="1" ht="31.5" x14ac:dyDescent="0.3">
      <c r="A150" s="93">
        <v>113</v>
      </c>
      <c r="B150" s="94" t="s">
        <v>75</v>
      </c>
      <c r="C150" s="119" t="s">
        <v>293</v>
      </c>
      <c r="D150" s="96">
        <f t="shared" si="10"/>
        <v>1</v>
      </c>
      <c r="E150" s="65">
        <v>2</v>
      </c>
      <c r="F150" s="65">
        <v>2</v>
      </c>
      <c r="G150" s="96">
        <f t="shared" si="11"/>
        <v>1</v>
      </c>
      <c r="H150" s="65">
        <v>2</v>
      </c>
      <c r="I150" s="65">
        <v>2</v>
      </c>
      <c r="J150" s="96">
        <f t="shared" si="12"/>
        <v>1</v>
      </c>
      <c r="K150" s="65">
        <v>2</v>
      </c>
      <c r="L150" s="65">
        <v>2</v>
      </c>
      <c r="M150" s="141" t="s">
        <v>294</v>
      </c>
      <c r="N150" s="120"/>
      <c r="O150" s="50"/>
      <c r="P150" s="53" t="s">
        <v>59</v>
      </c>
    </row>
    <row r="151" spans="1:16" s="53" customFormat="1" ht="110.25" x14ac:dyDescent="0.3">
      <c r="A151" s="93">
        <v>114</v>
      </c>
      <c r="B151" s="94" t="s">
        <v>69</v>
      </c>
      <c r="C151" s="176" t="s">
        <v>295</v>
      </c>
      <c r="D151" s="96">
        <f t="shared" si="10"/>
        <v>16</v>
      </c>
      <c r="E151" s="140">
        <v>15</v>
      </c>
      <c r="F151" s="140">
        <v>30</v>
      </c>
      <c r="G151" s="96">
        <f t="shared" si="11"/>
        <v>16</v>
      </c>
      <c r="H151" s="140">
        <v>15</v>
      </c>
      <c r="I151" s="140">
        <v>30</v>
      </c>
      <c r="J151" s="96">
        <f t="shared" si="12"/>
        <v>16</v>
      </c>
      <c r="K151" s="140">
        <v>15</v>
      </c>
      <c r="L151" s="140">
        <v>30</v>
      </c>
      <c r="M151" s="141" t="s">
        <v>296</v>
      </c>
      <c r="N151" s="120"/>
      <c r="O151" s="50"/>
      <c r="P151" s="53" t="s">
        <v>59</v>
      </c>
    </row>
    <row r="152" spans="1:16" s="53" customFormat="1" ht="31.5" x14ac:dyDescent="0.3">
      <c r="A152" s="93">
        <v>115</v>
      </c>
      <c r="B152" s="94" t="s">
        <v>69</v>
      </c>
      <c r="C152" s="176" t="s">
        <v>297</v>
      </c>
      <c r="D152" s="96">
        <f t="shared" si="10"/>
        <v>16</v>
      </c>
      <c r="E152" s="140">
        <v>15</v>
      </c>
      <c r="F152" s="140">
        <v>30</v>
      </c>
      <c r="G152" s="96">
        <f t="shared" si="11"/>
        <v>16</v>
      </c>
      <c r="H152" s="140">
        <v>15</v>
      </c>
      <c r="I152" s="140">
        <v>30</v>
      </c>
      <c r="J152" s="96">
        <f t="shared" si="12"/>
        <v>16</v>
      </c>
      <c r="K152" s="140">
        <v>15</v>
      </c>
      <c r="L152" s="140">
        <v>30</v>
      </c>
      <c r="M152" s="141" t="s">
        <v>298</v>
      </c>
      <c r="N152" s="120"/>
      <c r="O152" s="50"/>
      <c r="P152" s="53" t="s">
        <v>59</v>
      </c>
    </row>
    <row r="153" spans="1:16" s="53" customFormat="1" ht="31.5" x14ac:dyDescent="0.3">
      <c r="A153" s="93">
        <v>116</v>
      </c>
      <c r="B153" s="94" t="s">
        <v>69</v>
      </c>
      <c r="C153" s="176" t="s">
        <v>299</v>
      </c>
      <c r="D153" s="96">
        <f t="shared" si="10"/>
        <v>16</v>
      </c>
      <c r="E153" s="140">
        <v>15</v>
      </c>
      <c r="F153" s="140">
        <v>30</v>
      </c>
      <c r="G153" s="96">
        <f t="shared" si="11"/>
        <v>16</v>
      </c>
      <c r="H153" s="140">
        <v>15</v>
      </c>
      <c r="I153" s="140">
        <v>30</v>
      </c>
      <c r="J153" s="96">
        <f t="shared" si="12"/>
        <v>16</v>
      </c>
      <c r="K153" s="140">
        <v>15</v>
      </c>
      <c r="L153" s="140">
        <v>30</v>
      </c>
      <c r="M153" s="141" t="s">
        <v>300</v>
      </c>
      <c r="N153" s="120"/>
      <c r="O153" s="50"/>
      <c r="P153" s="53" t="s">
        <v>59</v>
      </c>
    </row>
    <row r="154" spans="1:16" s="53" customFormat="1" ht="31.5" x14ac:dyDescent="0.3">
      <c r="A154" s="93">
        <v>117</v>
      </c>
      <c r="B154" s="94" t="s">
        <v>69</v>
      </c>
      <c r="C154" s="176" t="s">
        <v>301</v>
      </c>
      <c r="D154" s="96">
        <f t="shared" si="10"/>
        <v>1</v>
      </c>
      <c r="E154" s="140">
        <v>16</v>
      </c>
      <c r="F154" s="140">
        <v>16</v>
      </c>
      <c r="G154" s="96">
        <f t="shared" si="11"/>
        <v>1</v>
      </c>
      <c r="H154" s="140">
        <v>16</v>
      </c>
      <c r="I154" s="140">
        <v>16</v>
      </c>
      <c r="J154" s="96">
        <f t="shared" si="12"/>
        <v>1</v>
      </c>
      <c r="K154" s="140">
        <v>16</v>
      </c>
      <c r="L154" s="140">
        <v>16</v>
      </c>
      <c r="M154" s="141" t="s">
        <v>302</v>
      </c>
      <c r="N154" s="120"/>
      <c r="O154" s="50"/>
      <c r="P154" s="53" t="s">
        <v>59</v>
      </c>
    </row>
    <row r="155" spans="1:16" s="53" customFormat="1" ht="31.5" x14ac:dyDescent="0.3">
      <c r="A155" s="93">
        <v>118</v>
      </c>
      <c r="B155" s="94" t="s">
        <v>69</v>
      </c>
      <c r="C155" s="176" t="s">
        <v>303</v>
      </c>
      <c r="D155" s="96">
        <f t="shared" si="10"/>
        <v>1</v>
      </c>
      <c r="E155" s="140">
        <v>17</v>
      </c>
      <c r="F155" s="140">
        <v>17</v>
      </c>
      <c r="G155" s="96">
        <f t="shared" si="11"/>
        <v>1</v>
      </c>
      <c r="H155" s="140">
        <v>17</v>
      </c>
      <c r="I155" s="140">
        <v>17</v>
      </c>
      <c r="J155" s="96">
        <f t="shared" si="12"/>
        <v>1</v>
      </c>
      <c r="K155" s="140">
        <v>17</v>
      </c>
      <c r="L155" s="140">
        <v>17</v>
      </c>
      <c r="M155" s="141" t="s">
        <v>304</v>
      </c>
      <c r="N155" s="120" t="s">
        <v>6</v>
      </c>
      <c r="O155" s="50"/>
      <c r="P155" s="53" t="s">
        <v>59</v>
      </c>
    </row>
    <row r="156" spans="1:16" s="53" customFormat="1" ht="31.5" x14ac:dyDescent="0.3">
      <c r="A156" s="93">
        <v>119</v>
      </c>
      <c r="B156" s="94" t="s">
        <v>69</v>
      </c>
      <c r="C156" s="176" t="s">
        <v>305</v>
      </c>
      <c r="D156" s="96">
        <f t="shared" si="10"/>
        <v>1</v>
      </c>
      <c r="E156" s="140">
        <v>18</v>
      </c>
      <c r="F156" s="140">
        <v>18</v>
      </c>
      <c r="G156" s="96">
        <f t="shared" si="11"/>
        <v>1</v>
      </c>
      <c r="H156" s="140">
        <v>18</v>
      </c>
      <c r="I156" s="140">
        <v>18</v>
      </c>
      <c r="J156" s="96">
        <f t="shared" si="12"/>
        <v>1</v>
      </c>
      <c r="K156" s="140">
        <v>18</v>
      </c>
      <c r="L156" s="140">
        <v>18</v>
      </c>
      <c r="M156" s="141" t="s">
        <v>306</v>
      </c>
      <c r="N156" s="120"/>
      <c r="O156" s="50"/>
      <c r="P156" s="53" t="s">
        <v>59</v>
      </c>
    </row>
    <row r="157" spans="1:16" s="53" customFormat="1" ht="31.5" x14ac:dyDescent="0.3">
      <c r="A157" s="93">
        <v>120</v>
      </c>
      <c r="B157" s="94" t="s">
        <v>69</v>
      </c>
      <c r="C157" s="176" t="s">
        <v>307</v>
      </c>
      <c r="D157" s="96">
        <f t="shared" si="10"/>
        <v>1</v>
      </c>
      <c r="E157" s="140">
        <v>22</v>
      </c>
      <c r="F157" s="140">
        <v>22</v>
      </c>
      <c r="G157" s="96">
        <f t="shared" si="11"/>
        <v>1</v>
      </c>
      <c r="H157" s="140">
        <v>22</v>
      </c>
      <c r="I157" s="140">
        <v>22</v>
      </c>
      <c r="J157" s="96">
        <f t="shared" si="12"/>
        <v>1</v>
      </c>
      <c r="K157" s="140">
        <v>22</v>
      </c>
      <c r="L157" s="140">
        <v>22</v>
      </c>
      <c r="M157" s="141" t="s">
        <v>308</v>
      </c>
      <c r="N157" s="120"/>
      <c r="O157" s="50"/>
      <c r="P157" s="53" t="s">
        <v>59</v>
      </c>
    </row>
    <row r="158" spans="1:16" s="53" customFormat="1" ht="31.5" x14ac:dyDescent="0.3">
      <c r="A158" s="93">
        <v>121</v>
      </c>
      <c r="B158" s="94" t="s">
        <v>69</v>
      </c>
      <c r="C158" s="176" t="s">
        <v>309</v>
      </c>
      <c r="D158" s="96">
        <f t="shared" si="10"/>
        <v>1</v>
      </c>
      <c r="E158" s="140">
        <v>23</v>
      </c>
      <c r="F158" s="140">
        <v>23</v>
      </c>
      <c r="G158" s="96">
        <f t="shared" si="11"/>
        <v>1</v>
      </c>
      <c r="H158" s="140">
        <v>23</v>
      </c>
      <c r="I158" s="140">
        <v>23</v>
      </c>
      <c r="J158" s="96">
        <f t="shared" si="12"/>
        <v>1</v>
      </c>
      <c r="K158" s="140">
        <v>23</v>
      </c>
      <c r="L158" s="140">
        <v>23</v>
      </c>
      <c r="M158" s="141" t="s">
        <v>310</v>
      </c>
      <c r="N158" s="120"/>
      <c r="O158" s="50"/>
      <c r="P158" s="53" t="s">
        <v>59</v>
      </c>
    </row>
    <row r="159" spans="1:16" s="53" customFormat="1" ht="94.5" x14ac:dyDescent="0.3">
      <c r="A159" s="93">
        <v>122</v>
      </c>
      <c r="B159" s="94" t="s">
        <v>69</v>
      </c>
      <c r="C159" s="176" t="s">
        <v>301</v>
      </c>
      <c r="D159" s="96"/>
      <c r="E159" s="65"/>
      <c r="F159" s="65"/>
      <c r="G159" s="96">
        <f t="shared" si="11"/>
        <v>1</v>
      </c>
      <c r="H159" s="140" t="s">
        <v>97</v>
      </c>
      <c r="I159" s="140" t="s">
        <v>97</v>
      </c>
      <c r="J159" s="96">
        <f t="shared" si="12"/>
        <v>1</v>
      </c>
      <c r="K159" s="140" t="s">
        <v>97</v>
      </c>
      <c r="L159" s="140" t="s">
        <v>97</v>
      </c>
      <c r="M159" s="141" t="s">
        <v>311</v>
      </c>
      <c r="N159" s="120"/>
      <c r="O159" s="50"/>
      <c r="P159" s="53" t="s">
        <v>59</v>
      </c>
    </row>
    <row r="160" spans="1:16" s="53" customFormat="1" ht="94.5" x14ac:dyDescent="0.3">
      <c r="A160" s="93">
        <v>123</v>
      </c>
      <c r="B160" s="94" t="s">
        <v>69</v>
      </c>
      <c r="C160" s="176" t="s">
        <v>301</v>
      </c>
      <c r="D160" s="96"/>
      <c r="E160" s="65"/>
      <c r="F160" s="65"/>
      <c r="G160" s="96">
        <f t="shared" si="11"/>
        <v>1</v>
      </c>
      <c r="H160" s="140" t="s">
        <v>77</v>
      </c>
      <c r="I160" s="140" t="s">
        <v>77</v>
      </c>
      <c r="J160" s="96">
        <f t="shared" si="12"/>
        <v>1</v>
      </c>
      <c r="K160" s="140" t="s">
        <v>77</v>
      </c>
      <c r="L160" s="140" t="s">
        <v>77</v>
      </c>
      <c r="M160" s="141" t="s">
        <v>312</v>
      </c>
      <c r="N160" s="120"/>
      <c r="O160" s="50"/>
      <c r="P160" s="53" t="s">
        <v>59</v>
      </c>
    </row>
    <row r="161" spans="1:16" s="53" customFormat="1" ht="94.5" x14ac:dyDescent="0.3">
      <c r="A161" s="93">
        <v>124</v>
      </c>
      <c r="B161" s="94" t="s">
        <v>69</v>
      </c>
      <c r="C161" s="176" t="s">
        <v>301</v>
      </c>
      <c r="D161" s="96"/>
      <c r="E161" s="65"/>
      <c r="F161" s="65"/>
      <c r="G161" s="96">
        <f t="shared" si="11"/>
        <v>1</v>
      </c>
      <c r="H161" s="140" t="s">
        <v>63</v>
      </c>
      <c r="I161" s="140" t="s">
        <v>63</v>
      </c>
      <c r="J161" s="96">
        <f t="shared" si="12"/>
        <v>1</v>
      </c>
      <c r="K161" s="140" t="s">
        <v>63</v>
      </c>
      <c r="L161" s="140" t="s">
        <v>63</v>
      </c>
      <c r="M161" s="141" t="s">
        <v>313</v>
      </c>
      <c r="N161" s="120"/>
      <c r="O161" s="50"/>
      <c r="P161" s="53" t="s">
        <v>59</v>
      </c>
    </row>
    <row r="162" spans="1:16" s="53" customFormat="1" ht="31.5" x14ac:dyDescent="0.3">
      <c r="A162" s="93">
        <v>125</v>
      </c>
      <c r="B162" s="94" t="s">
        <v>69</v>
      </c>
      <c r="C162" s="176" t="s">
        <v>314</v>
      </c>
      <c r="D162" s="96"/>
      <c r="E162" s="65"/>
      <c r="F162" s="65"/>
      <c r="G162" s="96">
        <f t="shared" si="11"/>
        <v>1</v>
      </c>
      <c r="H162" s="140" t="s">
        <v>80</v>
      </c>
      <c r="I162" s="140" t="s">
        <v>80</v>
      </c>
      <c r="J162" s="96">
        <f t="shared" si="12"/>
        <v>1</v>
      </c>
      <c r="K162" s="140" t="s">
        <v>80</v>
      </c>
      <c r="L162" s="140" t="s">
        <v>80</v>
      </c>
      <c r="M162" s="141" t="s">
        <v>315</v>
      </c>
      <c r="N162" s="120" t="s">
        <v>6</v>
      </c>
      <c r="O162" s="50"/>
      <c r="P162" s="53" t="s">
        <v>59</v>
      </c>
    </row>
    <row r="163" spans="1:16" s="53" customFormat="1" ht="94.5" x14ac:dyDescent="0.3">
      <c r="A163" s="93">
        <v>126</v>
      </c>
      <c r="B163" s="94" t="s">
        <v>69</v>
      </c>
      <c r="C163" s="176" t="s">
        <v>301</v>
      </c>
      <c r="D163" s="96"/>
      <c r="E163" s="140"/>
      <c r="F163" s="140"/>
      <c r="G163" s="96">
        <f t="shared" si="11"/>
        <v>1</v>
      </c>
      <c r="H163" s="140">
        <v>29</v>
      </c>
      <c r="I163" s="140">
        <v>29</v>
      </c>
      <c r="J163" s="96">
        <f t="shared" si="12"/>
        <v>1</v>
      </c>
      <c r="K163" s="140">
        <v>29</v>
      </c>
      <c r="L163" s="140">
        <v>29</v>
      </c>
      <c r="M163" s="141" t="s">
        <v>316</v>
      </c>
      <c r="N163" s="120"/>
      <c r="O163" s="50"/>
      <c r="P163" s="53" t="s">
        <v>59</v>
      </c>
    </row>
    <row r="164" spans="1:16" s="53" customFormat="1" ht="94.5" x14ac:dyDescent="0.3">
      <c r="A164" s="93">
        <v>127</v>
      </c>
      <c r="B164" s="94" t="s">
        <v>69</v>
      </c>
      <c r="C164" s="176" t="s">
        <v>301</v>
      </c>
      <c r="D164" s="96"/>
      <c r="E164" s="140"/>
      <c r="F164" s="140"/>
      <c r="G164" s="96">
        <f t="shared" si="11"/>
        <v>1</v>
      </c>
      <c r="H164" s="140">
        <v>30</v>
      </c>
      <c r="I164" s="140">
        <v>30</v>
      </c>
      <c r="J164" s="96">
        <f t="shared" si="12"/>
        <v>1</v>
      </c>
      <c r="K164" s="140">
        <v>30</v>
      </c>
      <c r="L164" s="140">
        <v>30</v>
      </c>
      <c r="M164" s="141" t="s">
        <v>317</v>
      </c>
      <c r="N164" s="120"/>
      <c r="O164" s="50"/>
      <c r="P164" s="53" t="s">
        <v>59</v>
      </c>
    </row>
    <row r="165" spans="1:16" s="47" customFormat="1" ht="18.75" x14ac:dyDescent="0.3">
      <c r="A165" s="154">
        <v>128</v>
      </c>
      <c r="B165" s="154">
        <v>12</v>
      </c>
      <c r="C165" s="155" t="s">
        <v>318</v>
      </c>
      <c r="D165" s="156"/>
      <c r="E165" s="157"/>
      <c r="F165" s="157"/>
      <c r="G165" s="156"/>
      <c r="H165" s="157"/>
      <c r="I165" s="157"/>
      <c r="J165" s="156"/>
      <c r="K165" s="157"/>
      <c r="L165" s="157"/>
      <c r="M165" s="157"/>
      <c r="N165" s="158"/>
      <c r="O165" s="159"/>
      <c r="P165" s="47" t="s">
        <v>59</v>
      </c>
    </row>
    <row r="166" spans="1:16" s="53" customFormat="1" ht="18.75" x14ac:dyDescent="0.3">
      <c r="A166" s="93"/>
      <c r="B166" s="94" t="s">
        <v>97</v>
      </c>
      <c r="C166" s="109" t="s">
        <v>25</v>
      </c>
      <c r="D166" s="96"/>
      <c r="E166" s="139"/>
      <c r="F166" s="139"/>
      <c r="G166" s="96"/>
      <c r="H166" s="139"/>
      <c r="I166" s="139"/>
      <c r="J166" s="98"/>
      <c r="K166" s="98"/>
      <c r="L166" s="99"/>
      <c r="M166" s="95"/>
      <c r="N166" s="101"/>
      <c r="O166" s="50"/>
      <c r="P166" s="53" t="s">
        <v>59</v>
      </c>
    </row>
    <row r="167" spans="1:16" s="47" customFormat="1" ht="18.75" x14ac:dyDescent="0.3">
      <c r="A167" s="154" t="s">
        <v>153</v>
      </c>
      <c r="B167" s="154">
        <v>20</v>
      </c>
      <c r="C167" s="177" t="s">
        <v>319</v>
      </c>
      <c r="D167" s="156"/>
      <c r="E167" s="157"/>
      <c r="F167" s="157"/>
      <c r="G167" s="156"/>
      <c r="H167" s="157"/>
      <c r="I167" s="157"/>
      <c r="J167" s="156"/>
      <c r="K167" s="157"/>
      <c r="L167" s="157"/>
      <c r="M167" s="157"/>
      <c r="N167" s="158"/>
      <c r="O167" s="159"/>
      <c r="P167" s="47" t="s">
        <v>59</v>
      </c>
    </row>
    <row r="168" spans="1:16" s="53" customFormat="1" ht="47.25" x14ac:dyDescent="0.3">
      <c r="A168" s="93">
        <v>129</v>
      </c>
      <c r="B168" s="94" t="s">
        <v>69</v>
      </c>
      <c r="C168" s="178" t="s">
        <v>320</v>
      </c>
      <c r="D168" s="96">
        <f>F168-E168+1+3</f>
        <v>5</v>
      </c>
      <c r="E168" s="145" t="s">
        <v>61</v>
      </c>
      <c r="F168" s="145" t="s">
        <v>33</v>
      </c>
      <c r="G168" s="96">
        <f>I168-H168+1+3</f>
        <v>5</v>
      </c>
      <c r="H168" s="145" t="s">
        <v>61</v>
      </c>
      <c r="I168" s="145" t="s">
        <v>33</v>
      </c>
      <c r="J168" s="96">
        <f>L168-K168+1+3</f>
        <v>5</v>
      </c>
      <c r="K168" s="145" t="s">
        <v>61</v>
      </c>
      <c r="L168" s="145" t="s">
        <v>33</v>
      </c>
      <c r="M168" s="118" t="s">
        <v>321</v>
      </c>
      <c r="N168" s="179" t="s">
        <v>322</v>
      </c>
      <c r="O168" s="50"/>
      <c r="P168" s="53" t="s">
        <v>59</v>
      </c>
    </row>
    <row r="169" spans="1:16" s="53" customFormat="1" ht="63" x14ac:dyDescent="0.3">
      <c r="A169" s="93">
        <v>130</v>
      </c>
      <c r="B169" s="94" t="s">
        <v>75</v>
      </c>
      <c r="C169" s="178" t="s">
        <v>323</v>
      </c>
      <c r="D169" s="96">
        <f>F169-E169+1</f>
        <v>5</v>
      </c>
      <c r="E169" s="145" t="s">
        <v>96</v>
      </c>
      <c r="F169" s="145" t="s">
        <v>97</v>
      </c>
      <c r="G169" s="96">
        <f t="shared" ref="G169:G201" si="13">I169-H169+1</f>
        <v>5</v>
      </c>
      <c r="H169" s="145" t="s">
        <v>96</v>
      </c>
      <c r="I169" s="145" t="s">
        <v>97</v>
      </c>
      <c r="J169" s="96" t="s">
        <v>259</v>
      </c>
      <c r="K169" s="145" t="s">
        <v>61</v>
      </c>
      <c r="L169" s="145" t="s">
        <v>33</v>
      </c>
      <c r="M169" s="118" t="s">
        <v>324</v>
      </c>
      <c r="N169" s="180" t="s">
        <v>325</v>
      </c>
      <c r="O169" s="50"/>
      <c r="P169" s="53" t="s">
        <v>59</v>
      </c>
    </row>
    <row r="170" spans="1:16" s="53" customFormat="1" ht="63" x14ac:dyDescent="0.3">
      <c r="A170" s="93">
        <v>131</v>
      </c>
      <c r="B170" s="94" t="s">
        <v>75</v>
      </c>
      <c r="C170" s="178" t="s">
        <v>326</v>
      </c>
      <c r="D170" s="96">
        <f>F170-E170+1</f>
        <v>5</v>
      </c>
      <c r="E170" s="145" t="s">
        <v>75</v>
      </c>
      <c r="F170" s="145" t="s">
        <v>80</v>
      </c>
      <c r="G170" s="96">
        <f t="shared" si="13"/>
        <v>5</v>
      </c>
      <c r="H170" s="65" t="s">
        <v>28</v>
      </c>
      <c r="I170" s="65" t="s">
        <v>77</v>
      </c>
      <c r="J170" s="96">
        <f>L170-K170+1</f>
        <v>5</v>
      </c>
      <c r="K170" s="65" t="s">
        <v>28</v>
      </c>
      <c r="L170" s="65" t="s">
        <v>77</v>
      </c>
      <c r="M170" s="118" t="s">
        <v>327</v>
      </c>
      <c r="N170" s="145" t="s">
        <v>328</v>
      </c>
      <c r="O170" s="50"/>
      <c r="P170" s="53" t="s">
        <v>59</v>
      </c>
    </row>
    <row r="171" spans="1:16" s="53" customFormat="1" ht="47.25" x14ac:dyDescent="0.3">
      <c r="A171" s="93">
        <v>132</v>
      </c>
      <c r="B171" s="94" t="s">
        <v>75</v>
      </c>
      <c r="C171" s="178" t="s">
        <v>329</v>
      </c>
      <c r="D171" s="96">
        <f>F171-E171+1</f>
        <v>5</v>
      </c>
      <c r="E171" s="145" t="s">
        <v>68</v>
      </c>
      <c r="F171" s="145" t="s">
        <v>259</v>
      </c>
      <c r="G171" s="96">
        <f t="shared" si="13"/>
        <v>5</v>
      </c>
      <c r="H171" s="145" t="s">
        <v>68</v>
      </c>
      <c r="I171" s="145" t="s">
        <v>259</v>
      </c>
      <c r="J171" s="96">
        <f>L171-K171+1</f>
        <v>5</v>
      </c>
      <c r="K171" s="145" t="s">
        <v>68</v>
      </c>
      <c r="L171" s="145" t="s">
        <v>259</v>
      </c>
      <c r="M171" s="118" t="s">
        <v>330</v>
      </c>
      <c r="N171" s="145"/>
      <c r="O171" s="50"/>
      <c r="P171" s="53" t="s">
        <v>59</v>
      </c>
    </row>
    <row r="172" spans="1:16" s="53" customFormat="1" ht="63" x14ac:dyDescent="0.3">
      <c r="A172" s="93">
        <v>133</v>
      </c>
      <c r="B172" s="94" t="s">
        <v>69</v>
      </c>
      <c r="C172" s="178" t="s">
        <v>331</v>
      </c>
      <c r="D172" s="96">
        <f>F172-E172+1+31</f>
        <v>33</v>
      </c>
      <c r="E172" s="145" t="s">
        <v>61</v>
      </c>
      <c r="F172" s="145" t="s">
        <v>33</v>
      </c>
      <c r="G172" s="96">
        <f>I172-H172+1+31</f>
        <v>33</v>
      </c>
      <c r="H172" s="145" t="s">
        <v>61</v>
      </c>
      <c r="I172" s="145" t="s">
        <v>33</v>
      </c>
      <c r="J172" s="96">
        <f>L172-K172+1+31</f>
        <v>33</v>
      </c>
      <c r="K172" s="145" t="s">
        <v>61</v>
      </c>
      <c r="L172" s="145" t="s">
        <v>33</v>
      </c>
      <c r="M172" s="118" t="s">
        <v>332</v>
      </c>
      <c r="N172" s="145" t="s">
        <v>333</v>
      </c>
      <c r="O172" s="50"/>
      <c r="P172" s="53" t="s">
        <v>59</v>
      </c>
    </row>
    <row r="173" spans="1:16" s="53" customFormat="1" ht="47.25" x14ac:dyDescent="0.3">
      <c r="A173" s="93">
        <v>134</v>
      </c>
      <c r="B173" s="94" t="s">
        <v>69</v>
      </c>
      <c r="C173" s="178" t="s">
        <v>334</v>
      </c>
      <c r="D173" s="96">
        <f>F173-E173+1+31</f>
        <v>33</v>
      </c>
      <c r="E173" s="145" t="s">
        <v>61</v>
      </c>
      <c r="F173" s="145" t="s">
        <v>33</v>
      </c>
      <c r="G173" s="96">
        <f>I173-H173+1+31</f>
        <v>33</v>
      </c>
      <c r="H173" s="145" t="s">
        <v>61</v>
      </c>
      <c r="I173" s="145" t="s">
        <v>33</v>
      </c>
      <c r="J173" s="96">
        <f>L173-K173+1+31</f>
        <v>33</v>
      </c>
      <c r="K173" s="145" t="s">
        <v>61</v>
      </c>
      <c r="L173" s="145" t="s">
        <v>33</v>
      </c>
      <c r="M173" s="118" t="s">
        <v>335</v>
      </c>
      <c r="N173" s="145" t="s">
        <v>333</v>
      </c>
      <c r="O173" s="50"/>
      <c r="P173" s="53" t="s">
        <v>59</v>
      </c>
    </row>
    <row r="174" spans="1:16" s="53" customFormat="1" ht="31.5" x14ac:dyDescent="0.3">
      <c r="A174" s="93">
        <v>135</v>
      </c>
      <c r="B174" s="94" t="s">
        <v>69</v>
      </c>
      <c r="C174" s="178" t="s">
        <v>336</v>
      </c>
      <c r="D174" s="96">
        <f>F174-E174+1</f>
        <v>2</v>
      </c>
      <c r="E174" s="145" t="s">
        <v>61</v>
      </c>
      <c r="F174" s="145" t="s">
        <v>33</v>
      </c>
      <c r="G174" s="96">
        <f t="shared" si="13"/>
        <v>2</v>
      </c>
      <c r="H174" s="145" t="s">
        <v>61</v>
      </c>
      <c r="I174" s="145" t="s">
        <v>33</v>
      </c>
      <c r="J174" s="96">
        <f>L174-K174+1</f>
        <v>2</v>
      </c>
      <c r="K174" s="145" t="s">
        <v>61</v>
      </c>
      <c r="L174" s="145" t="s">
        <v>33</v>
      </c>
      <c r="M174" s="118" t="s">
        <v>337</v>
      </c>
      <c r="N174" s="145"/>
      <c r="O174" s="50"/>
      <c r="P174" s="53" t="s">
        <v>59</v>
      </c>
    </row>
    <row r="175" spans="1:16" s="53" customFormat="1" ht="63" x14ac:dyDescent="0.3">
      <c r="A175" s="93">
        <v>136</v>
      </c>
      <c r="B175" s="94" t="s">
        <v>69</v>
      </c>
      <c r="C175" s="178" t="s">
        <v>338</v>
      </c>
      <c r="D175" s="96">
        <f>F175-E175+1+31</f>
        <v>33</v>
      </c>
      <c r="E175" s="145" t="s">
        <v>61</v>
      </c>
      <c r="F175" s="145" t="s">
        <v>33</v>
      </c>
      <c r="G175" s="96">
        <f>I175-H175+1+31</f>
        <v>33</v>
      </c>
      <c r="H175" s="145" t="s">
        <v>61</v>
      </c>
      <c r="I175" s="145" t="s">
        <v>33</v>
      </c>
      <c r="J175" s="96">
        <f>L175-K175+1+31</f>
        <v>33</v>
      </c>
      <c r="K175" s="145" t="s">
        <v>61</v>
      </c>
      <c r="L175" s="145" t="s">
        <v>33</v>
      </c>
      <c r="M175" s="118" t="s">
        <v>339</v>
      </c>
      <c r="N175" s="145" t="s">
        <v>333</v>
      </c>
      <c r="O175" s="50"/>
      <c r="P175" s="53" t="s">
        <v>59</v>
      </c>
    </row>
    <row r="176" spans="1:16" s="53" customFormat="1" ht="63" x14ac:dyDescent="0.3">
      <c r="A176" s="93">
        <v>137</v>
      </c>
      <c r="B176" s="94" t="s">
        <v>75</v>
      </c>
      <c r="C176" s="95" t="s">
        <v>92</v>
      </c>
      <c r="D176" s="96">
        <f>F176-E176+1</f>
        <v>2</v>
      </c>
      <c r="E176" s="97" t="s">
        <v>61</v>
      </c>
      <c r="F176" s="97" t="s">
        <v>33</v>
      </c>
      <c r="G176" s="96">
        <f t="shared" si="13"/>
        <v>2</v>
      </c>
      <c r="H176" s="97" t="s">
        <v>61</v>
      </c>
      <c r="I176" s="97" t="s">
        <v>33</v>
      </c>
      <c r="J176" s="96">
        <f>L176-K176+1</f>
        <v>2</v>
      </c>
      <c r="K176" s="97" t="s">
        <v>61</v>
      </c>
      <c r="L176" s="97" t="s">
        <v>33</v>
      </c>
      <c r="M176" s="118" t="s">
        <v>94</v>
      </c>
      <c r="N176" s="96"/>
      <c r="O176" s="50">
        <v>378</v>
      </c>
      <c r="P176" s="53" t="s">
        <v>59</v>
      </c>
    </row>
    <row r="177" spans="1:16" s="53" customFormat="1" ht="63" x14ac:dyDescent="0.3">
      <c r="A177" s="93">
        <v>138</v>
      </c>
      <c r="B177" s="94" t="s">
        <v>75</v>
      </c>
      <c r="C177" s="95" t="s">
        <v>79</v>
      </c>
      <c r="D177" s="96">
        <f t="shared" ref="D177:D201" si="14">F177-E177+1</f>
        <v>2</v>
      </c>
      <c r="E177" s="97" t="s">
        <v>63</v>
      </c>
      <c r="F177" s="97" t="s">
        <v>80</v>
      </c>
      <c r="G177" s="96">
        <f t="shared" si="13"/>
        <v>2</v>
      </c>
      <c r="H177" s="97" t="s">
        <v>63</v>
      </c>
      <c r="I177" s="97" t="s">
        <v>80</v>
      </c>
      <c r="J177" s="96">
        <f>L177-K177+1</f>
        <v>2</v>
      </c>
      <c r="K177" s="97" t="s">
        <v>63</v>
      </c>
      <c r="L177" s="97" t="s">
        <v>80</v>
      </c>
      <c r="M177" s="118" t="s">
        <v>81</v>
      </c>
      <c r="N177" s="96"/>
      <c r="O177" s="50">
        <v>379</v>
      </c>
      <c r="P177" s="53" t="s">
        <v>59</v>
      </c>
    </row>
    <row r="178" spans="1:16" s="53" customFormat="1" ht="31.5" x14ac:dyDescent="0.3">
      <c r="A178" s="93">
        <v>139</v>
      </c>
      <c r="B178" s="94" t="s">
        <v>75</v>
      </c>
      <c r="C178" s="178" t="s">
        <v>323</v>
      </c>
      <c r="D178" s="96">
        <f t="shared" si="14"/>
        <v>2</v>
      </c>
      <c r="E178" s="97" t="s">
        <v>61</v>
      </c>
      <c r="F178" s="97" t="s">
        <v>33</v>
      </c>
      <c r="G178" s="96">
        <f t="shared" si="13"/>
        <v>2</v>
      </c>
      <c r="H178" s="97" t="s">
        <v>61</v>
      </c>
      <c r="I178" s="97" t="s">
        <v>33</v>
      </c>
      <c r="J178" s="96">
        <f>L178-K178+1</f>
        <v>2</v>
      </c>
      <c r="K178" s="97" t="s">
        <v>61</v>
      </c>
      <c r="L178" s="97" t="s">
        <v>33</v>
      </c>
      <c r="M178" s="118" t="s">
        <v>340</v>
      </c>
      <c r="N178" s="96"/>
      <c r="O178" s="50"/>
      <c r="P178" s="53" t="s">
        <v>59</v>
      </c>
    </row>
    <row r="179" spans="1:16" s="53" customFormat="1" ht="31.5" x14ac:dyDescent="0.3">
      <c r="A179" s="93">
        <v>140</v>
      </c>
      <c r="B179" s="94" t="s">
        <v>75</v>
      </c>
      <c r="C179" s="178" t="s">
        <v>341</v>
      </c>
      <c r="D179" s="96">
        <f t="shared" si="14"/>
        <v>2</v>
      </c>
      <c r="E179" s="97" t="s">
        <v>63</v>
      </c>
      <c r="F179" s="97" t="s">
        <v>80</v>
      </c>
      <c r="G179" s="96">
        <f t="shared" si="13"/>
        <v>2</v>
      </c>
      <c r="H179" s="97" t="s">
        <v>63</v>
      </c>
      <c r="I179" s="97" t="s">
        <v>80</v>
      </c>
      <c r="J179" s="96">
        <f>L179-K179+1</f>
        <v>2</v>
      </c>
      <c r="K179" s="97" t="s">
        <v>63</v>
      </c>
      <c r="L179" s="97" t="s">
        <v>80</v>
      </c>
      <c r="M179" s="118" t="s">
        <v>342</v>
      </c>
      <c r="N179" s="96"/>
      <c r="O179" s="50"/>
      <c r="P179" s="53" t="s">
        <v>59</v>
      </c>
    </row>
    <row r="180" spans="1:16" s="53" customFormat="1" ht="18.75" x14ac:dyDescent="0.3">
      <c r="A180" s="93">
        <v>141</v>
      </c>
      <c r="B180" s="94" t="s">
        <v>75</v>
      </c>
      <c r="C180" s="178" t="s">
        <v>221</v>
      </c>
      <c r="D180" s="96">
        <f t="shared" si="14"/>
        <v>2</v>
      </c>
      <c r="E180" s="97" t="s">
        <v>63</v>
      </c>
      <c r="F180" s="97" t="s">
        <v>80</v>
      </c>
      <c r="G180" s="96">
        <f t="shared" si="13"/>
        <v>2</v>
      </c>
      <c r="H180" s="97" t="s">
        <v>63</v>
      </c>
      <c r="I180" s="97" t="s">
        <v>80</v>
      </c>
      <c r="J180" s="96">
        <f>L180-K180+1</f>
        <v>2</v>
      </c>
      <c r="K180" s="97" t="s">
        <v>63</v>
      </c>
      <c r="L180" s="97" t="s">
        <v>80</v>
      </c>
      <c r="M180" s="118" t="s">
        <v>343</v>
      </c>
      <c r="N180" s="96"/>
      <c r="O180" s="50"/>
      <c r="P180" s="53" t="s">
        <v>59</v>
      </c>
    </row>
    <row r="181" spans="1:16" s="47" customFormat="1" ht="18.75" x14ac:dyDescent="0.3">
      <c r="A181" s="154" t="s">
        <v>153</v>
      </c>
      <c r="B181" s="154">
        <v>10</v>
      </c>
      <c r="C181" s="155" t="s">
        <v>344</v>
      </c>
      <c r="D181" s="156"/>
      <c r="E181" s="157"/>
      <c r="F181" s="157"/>
      <c r="G181" s="156"/>
      <c r="H181" s="157"/>
      <c r="I181" s="157"/>
      <c r="J181" s="156"/>
      <c r="K181" s="157"/>
      <c r="L181" s="157"/>
      <c r="M181" s="157"/>
      <c r="N181" s="158"/>
      <c r="O181" s="159"/>
      <c r="P181" s="47" t="s">
        <v>59</v>
      </c>
    </row>
    <row r="182" spans="1:16" s="53" customFormat="1" ht="47.25" x14ac:dyDescent="0.3">
      <c r="A182" s="93">
        <v>142</v>
      </c>
      <c r="B182" s="94" t="s">
        <v>69</v>
      </c>
      <c r="C182" s="181" t="s">
        <v>345</v>
      </c>
      <c r="D182" s="96">
        <f t="shared" si="14"/>
        <v>5</v>
      </c>
      <c r="E182" s="137">
        <v>1</v>
      </c>
      <c r="F182" s="137">
        <v>5</v>
      </c>
      <c r="G182" s="96">
        <f t="shared" si="13"/>
        <v>5</v>
      </c>
      <c r="H182" s="137">
        <v>1</v>
      </c>
      <c r="I182" s="137">
        <v>5</v>
      </c>
      <c r="J182" s="96">
        <f t="shared" ref="J182:J188" si="15">L182-K182+1</f>
        <v>5</v>
      </c>
      <c r="K182" s="137">
        <v>1</v>
      </c>
      <c r="L182" s="137">
        <v>5</v>
      </c>
      <c r="M182" s="111" t="s">
        <v>346</v>
      </c>
      <c r="N182" s="129"/>
      <c r="O182" s="50"/>
      <c r="P182" s="53" t="s">
        <v>59</v>
      </c>
    </row>
    <row r="183" spans="1:16" s="53" customFormat="1" ht="47.25" x14ac:dyDescent="0.3">
      <c r="A183" s="93">
        <v>143</v>
      </c>
      <c r="B183" s="94" t="s">
        <v>69</v>
      </c>
      <c r="C183" s="112" t="s">
        <v>347</v>
      </c>
      <c r="D183" s="96">
        <f t="shared" si="14"/>
        <v>5</v>
      </c>
      <c r="E183" s="65">
        <v>15</v>
      </c>
      <c r="F183" s="65">
        <v>19</v>
      </c>
      <c r="G183" s="96">
        <f t="shared" si="13"/>
        <v>5</v>
      </c>
      <c r="H183" s="65">
        <v>15</v>
      </c>
      <c r="I183" s="65">
        <v>19</v>
      </c>
      <c r="J183" s="96" t="s">
        <v>198</v>
      </c>
      <c r="K183" s="65">
        <v>15</v>
      </c>
      <c r="L183" s="65" t="s">
        <v>146</v>
      </c>
      <c r="M183" s="111" t="s">
        <v>348</v>
      </c>
      <c r="N183" s="96" t="s">
        <v>349</v>
      </c>
      <c r="O183" s="50"/>
      <c r="P183" s="53" t="s">
        <v>59</v>
      </c>
    </row>
    <row r="184" spans="1:16" s="53" customFormat="1" ht="47.25" x14ac:dyDescent="0.3">
      <c r="A184" s="93">
        <v>144</v>
      </c>
      <c r="B184" s="94" t="s">
        <v>69</v>
      </c>
      <c r="C184" s="182" t="s">
        <v>350</v>
      </c>
      <c r="D184" s="96">
        <f t="shared" si="14"/>
        <v>1</v>
      </c>
      <c r="E184" s="65">
        <v>15</v>
      </c>
      <c r="F184" s="65">
        <v>15</v>
      </c>
      <c r="G184" s="96">
        <f t="shared" si="13"/>
        <v>1</v>
      </c>
      <c r="H184" s="65">
        <v>15</v>
      </c>
      <c r="I184" s="65">
        <v>15</v>
      </c>
      <c r="J184" s="96">
        <f t="shared" si="15"/>
        <v>1</v>
      </c>
      <c r="K184" s="65">
        <v>15</v>
      </c>
      <c r="L184" s="65">
        <v>15</v>
      </c>
      <c r="M184" s="111" t="s">
        <v>351</v>
      </c>
      <c r="N184" s="96" t="s">
        <v>349</v>
      </c>
      <c r="O184" s="50"/>
      <c r="P184" s="53" t="s">
        <v>59</v>
      </c>
    </row>
    <row r="185" spans="1:16" s="53" customFormat="1" ht="47.25" x14ac:dyDescent="0.3">
      <c r="A185" s="93">
        <v>145</v>
      </c>
      <c r="B185" s="94" t="s">
        <v>69</v>
      </c>
      <c r="C185" s="182" t="s">
        <v>352</v>
      </c>
      <c r="D185" s="96">
        <f t="shared" si="14"/>
        <v>1</v>
      </c>
      <c r="E185" s="65">
        <v>16</v>
      </c>
      <c r="F185" s="65">
        <v>16</v>
      </c>
      <c r="G185" s="96">
        <f t="shared" si="13"/>
        <v>1</v>
      </c>
      <c r="H185" s="65">
        <v>16</v>
      </c>
      <c r="I185" s="65">
        <v>16</v>
      </c>
      <c r="J185" s="96">
        <f t="shared" si="15"/>
        <v>2</v>
      </c>
      <c r="K185" s="65">
        <v>16</v>
      </c>
      <c r="L185" s="65" t="s">
        <v>146</v>
      </c>
      <c r="M185" s="111" t="s">
        <v>353</v>
      </c>
      <c r="N185" s="96" t="s">
        <v>349</v>
      </c>
      <c r="O185" s="50"/>
      <c r="P185" s="53" t="s">
        <v>59</v>
      </c>
    </row>
    <row r="186" spans="1:16" s="53" customFormat="1" ht="47.25" x14ac:dyDescent="0.3">
      <c r="A186" s="93">
        <v>146</v>
      </c>
      <c r="B186" s="94" t="s">
        <v>69</v>
      </c>
      <c r="C186" s="181" t="s">
        <v>345</v>
      </c>
      <c r="D186" s="96">
        <f t="shared" si="14"/>
        <v>2</v>
      </c>
      <c r="E186" s="137">
        <v>29</v>
      </c>
      <c r="F186" s="137">
        <v>30</v>
      </c>
      <c r="G186" s="96">
        <f t="shared" si="13"/>
        <v>2</v>
      </c>
      <c r="H186" s="137">
        <v>29</v>
      </c>
      <c r="I186" s="137">
        <v>30</v>
      </c>
      <c r="J186" s="96">
        <f t="shared" si="15"/>
        <v>2</v>
      </c>
      <c r="K186" s="137" t="s">
        <v>120</v>
      </c>
      <c r="L186" s="137" t="s">
        <v>97</v>
      </c>
      <c r="M186" s="111" t="s">
        <v>354</v>
      </c>
      <c r="N186" s="96" t="s">
        <v>349</v>
      </c>
      <c r="O186" s="50"/>
      <c r="P186" s="53" t="s">
        <v>59</v>
      </c>
    </row>
    <row r="187" spans="1:16" s="53" customFormat="1" ht="47.25" x14ac:dyDescent="0.3">
      <c r="A187" s="93">
        <v>147</v>
      </c>
      <c r="B187" s="94" t="s">
        <v>69</v>
      </c>
      <c r="C187" s="181" t="s">
        <v>355</v>
      </c>
      <c r="D187" s="96"/>
      <c r="E187" s="97"/>
      <c r="F187" s="97"/>
      <c r="G187" s="96">
        <f t="shared" si="13"/>
        <v>2</v>
      </c>
      <c r="H187" s="137">
        <v>29</v>
      </c>
      <c r="I187" s="137">
        <v>30</v>
      </c>
      <c r="J187" s="96">
        <f t="shared" si="15"/>
        <v>2</v>
      </c>
      <c r="K187" s="137" t="s">
        <v>120</v>
      </c>
      <c r="L187" s="137" t="s">
        <v>97</v>
      </c>
      <c r="M187" s="111" t="s">
        <v>356</v>
      </c>
      <c r="N187" s="96" t="s">
        <v>349</v>
      </c>
      <c r="O187" s="50"/>
      <c r="P187" s="53" t="s">
        <v>59</v>
      </c>
    </row>
    <row r="188" spans="1:16" s="53" customFormat="1" ht="47.25" x14ac:dyDescent="0.3">
      <c r="A188" s="93">
        <v>148</v>
      </c>
      <c r="B188" s="94" t="s">
        <v>69</v>
      </c>
      <c r="C188" s="118" t="s">
        <v>116</v>
      </c>
      <c r="D188" s="96">
        <f t="shared" si="14"/>
        <v>2</v>
      </c>
      <c r="E188" s="137">
        <v>29</v>
      </c>
      <c r="F188" s="137">
        <v>30</v>
      </c>
      <c r="G188" s="96">
        <f t="shared" si="13"/>
        <v>2</v>
      </c>
      <c r="H188" s="137">
        <v>29</v>
      </c>
      <c r="I188" s="137">
        <v>30</v>
      </c>
      <c r="J188" s="96">
        <f t="shared" si="15"/>
        <v>2</v>
      </c>
      <c r="K188" s="137" t="s">
        <v>120</v>
      </c>
      <c r="L188" s="137" t="s">
        <v>97</v>
      </c>
      <c r="M188" s="111" t="s">
        <v>117</v>
      </c>
      <c r="N188" s="138" t="s">
        <v>349</v>
      </c>
      <c r="O188" s="50">
        <v>283</v>
      </c>
      <c r="P188" s="53" t="s">
        <v>59</v>
      </c>
    </row>
    <row r="189" spans="1:16" s="47" customFormat="1" ht="18.75" x14ac:dyDescent="0.3">
      <c r="A189" s="154" t="s">
        <v>153</v>
      </c>
      <c r="B189" s="154">
        <v>10</v>
      </c>
      <c r="C189" s="155" t="s">
        <v>357</v>
      </c>
      <c r="D189" s="156"/>
      <c r="E189" s="157"/>
      <c r="F189" s="157"/>
      <c r="G189" s="156"/>
      <c r="H189" s="157"/>
      <c r="I189" s="157"/>
      <c r="J189" s="156"/>
      <c r="K189" s="157"/>
      <c r="L189" s="157"/>
      <c r="M189" s="157"/>
      <c r="N189" s="158"/>
      <c r="O189" s="159"/>
      <c r="P189" s="47" t="s">
        <v>59</v>
      </c>
    </row>
    <row r="190" spans="1:16" s="53" customFormat="1" ht="31.5" x14ac:dyDescent="0.3">
      <c r="A190" s="93">
        <v>149</v>
      </c>
      <c r="B190" s="94" t="s">
        <v>69</v>
      </c>
      <c r="C190" s="109" t="s">
        <v>358</v>
      </c>
      <c r="D190" s="96">
        <f t="shared" si="14"/>
        <v>4</v>
      </c>
      <c r="E190" s="140" t="s">
        <v>68</v>
      </c>
      <c r="F190" s="140" t="s">
        <v>101</v>
      </c>
      <c r="G190" s="96">
        <f t="shared" si="13"/>
        <v>4</v>
      </c>
      <c r="H190" s="140" t="s">
        <v>68</v>
      </c>
      <c r="I190" s="140" t="s">
        <v>101</v>
      </c>
      <c r="J190" s="96">
        <f>L190-K190+1</f>
        <v>4</v>
      </c>
      <c r="K190" s="140" t="s">
        <v>68</v>
      </c>
      <c r="L190" s="140" t="s">
        <v>101</v>
      </c>
      <c r="M190" s="141" t="s">
        <v>359</v>
      </c>
      <c r="N190" s="138" t="s">
        <v>360</v>
      </c>
      <c r="O190" s="50"/>
      <c r="P190" s="53" t="s">
        <v>59</v>
      </c>
    </row>
    <row r="191" spans="1:16" s="53" customFormat="1" ht="31.5" x14ac:dyDescent="0.3">
      <c r="A191" s="93">
        <v>150</v>
      </c>
      <c r="B191" s="94" t="s">
        <v>69</v>
      </c>
      <c r="C191" s="109" t="s">
        <v>361</v>
      </c>
      <c r="D191" s="96">
        <f t="shared" si="14"/>
        <v>4</v>
      </c>
      <c r="E191" s="140" t="s">
        <v>96</v>
      </c>
      <c r="F191" s="140" t="s">
        <v>120</v>
      </c>
      <c r="G191" s="96">
        <f t="shared" si="13"/>
        <v>4</v>
      </c>
      <c r="H191" s="140" t="s">
        <v>96</v>
      </c>
      <c r="I191" s="140" t="s">
        <v>120</v>
      </c>
      <c r="J191" s="96">
        <f>L191-K191+1</f>
        <v>4</v>
      </c>
      <c r="K191" s="140" t="s">
        <v>96</v>
      </c>
      <c r="L191" s="140" t="s">
        <v>120</v>
      </c>
      <c r="M191" s="141" t="s">
        <v>362</v>
      </c>
      <c r="N191" s="138" t="s">
        <v>360</v>
      </c>
      <c r="O191" s="50"/>
      <c r="P191" s="53" t="s">
        <v>59</v>
      </c>
    </row>
    <row r="192" spans="1:16" s="53" customFormat="1" ht="63" x14ac:dyDescent="0.3">
      <c r="A192" s="93">
        <v>151</v>
      </c>
      <c r="B192" s="94" t="s">
        <v>69</v>
      </c>
      <c r="C192" s="109" t="s">
        <v>119</v>
      </c>
      <c r="D192" s="96"/>
      <c r="E192" s="139"/>
      <c r="F192" s="139"/>
      <c r="G192" s="96">
        <f t="shared" si="13"/>
        <v>4</v>
      </c>
      <c r="H192" s="139" t="s">
        <v>96</v>
      </c>
      <c r="I192" s="139" t="s">
        <v>120</v>
      </c>
      <c r="J192" s="96"/>
      <c r="K192" s="139"/>
      <c r="L192" s="139"/>
      <c r="M192" s="95" t="s">
        <v>121</v>
      </c>
      <c r="N192" s="183" t="s">
        <v>363</v>
      </c>
      <c r="O192" s="50">
        <v>9</v>
      </c>
      <c r="P192" s="53" t="s">
        <v>59</v>
      </c>
    </row>
    <row r="193" spans="1:16" s="53" customFormat="1" ht="31.5" x14ac:dyDescent="0.3">
      <c r="A193" s="93">
        <v>152</v>
      </c>
      <c r="B193" s="94" t="s">
        <v>69</v>
      </c>
      <c r="C193" s="109" t="s">
        <v>364</v>
      </c>
      <c r="D193" s="96">
        <f t="shared" si="14"/>
        <v>4</v>
      </c>
      <c r="E193" s="140" t="s">
        <v>75</v>
      </c>
      <c r="F193" s="140" t="s">
        <v>63</v>
      </c>
      <c r="G193" s="96">
        <f t="shared" si="13"/>
        <v>4</v>
      </c>
      <c r="H193" s="140" t="s">
        <v>75</v>
      </c>
      <c r="I193" s="140" t="s">
        <v>63</v>
      </c>
      <c r="J193" s="96">
        <f>L193-K193+1</f>
        <v>4</v>
      </c>
      <c r="K193" s="140" t="s">
        <v>75</v>
      </c>
      <c r="L193" s="140" t="s">
        <v>63</v>
      </c>
      <c r="M193" s="141" t="s">
        <v>365</v>
      </c>
      <c r="N193" s="138"/>
      <c r="O193" s="50"/>
      <c r="P193" s="53" t="s">
        <v>59</v>
      </c>
    </row>
    <row r="194" spans="1:16" s="53" customFormat="1" ht="47.25" x14ac:dyDescent="0.3">
      <c r="A194" s="93">
        <v>153</v>
      </c>
      <c r="B194" s="94" t="s">
        <v>69</v>
      </c>
      <c r="C194" s="109" t="s">
        <v>123</v>
      </c>
      <c r="D194" s="96">
        <f t="shared" si="14"/>
        <v>4</v>
      </c>
      <c r="E194" s="140" t="s">
        <v>75</v>
      </c>
      <c r="F194" s="140" t="s">
        <v>63</v>
      </c>
      <c r="G194" s="96">
        <f t="shared" si="13"/>
        <v>4</v>
      </c>
      <c r="H194" s="140" t="s">
        <v>75</v>
      </c>
      <c r="I194" s="140" t="s">
        <v>63</v>
      </c>
      <c r="J194" s="96">
        <f>L194-K194+1</f>
        <v>4</v>
      </c>
      <c r="K194" s="140" t="s">
        <v>75</v>
      </c>
      <c r="L194" s="140" t="s">
        <v>63</v>
      </c>
      <c r="M194" s="141" t="s">
        <v>124</v>
      </c>
      <c r="N194" s="138"/>
      <c r="O194" s="50">
        <v>51</v>
      </c>
      <c r="P194" s="53" t="s">
        <v>59</v>
      </c>
    </row>
    <row r="195" spans="1:16" s="47" customFormat="1" ht="18.75" x14ac:dyDescent="0.3">
      <c r="A195" s="154" t="s">
        <v>153</v>
      </c>
      <c r="B195" s="154">
        <v>10</v>
      </c>
      <c r="C195" s="155" t="s">
        <v>366</v>
      </c>
      <c r="D195" s="156"/>
      <c r="E195" s="157"/>
      <c r="F195" s="157"/>
      <c r="G195" s="156"/>
      <c r="H195" s="157"/>
      <c r="I195" s="157"/>
      <c r="J195" s="156"/>
      <c r="K195" s="157"/>
      <c r="L195" s="157"/>
      <c r="M195" s="157"/>
      <c r="N195" s="158"/>
      <c r="O195" s="159"/>
      <c r="P195" s="47" t="s">
        <v>59</v>
      </c>
    </row>
    <row r="196" spans="1:16" s="53" customFormat="1" ht="63" x14ac:dyDescent="0.3">
      <c r="A196" s="93">
        <v>154</v>
      </c>
      <c r="B196" s="94" t="s">
        <v>69</v>
      </c>
      <c r="C196" s="184" t="s">
        <v>367</v>
      </c>
      <c r="D196" s="96">
        <f t="shared" si="14"/>
        <v>3</v>
      </c>
      <c r="E196" s="143">
        <v>8</v>
      </c>
      <c r="F196" s="143">
        <v>10</v>
      </c>
      <c r="G196" s="96">
        <f t="shared" si="13"/>
        <v>3</v>
      </c>
      <c r="H196" s="143">
        <v>8</v>
      </c>
      <c r="I196" s="143">
        <v>10</v>
      </c>
      <c r="J196" s="96">
        <f t="shared" ref="J196:J201" si="16">L196-K196+1</f>
        <v>3</v>
      </c>
      <c r="K196" s="143">
        <v>8</v>
      </c>
      <c r="L196" s="143">
        <v>10</v>
      </c>
      <c r="M196" s="142" t="s">
        <v>368</v>
      </c>
      <c r="N196" s="101"/>
      <c r="O196" s="50"/>
      <c r="P196" s="53" t="s">
        <v>59</v>
      </c>
    </row>
    <row r="197" spans="1:16" s="53" customFormat="1" ht="31.5" x14ac:dyDescent="0.3">
      <c r="A197" s="93">
        <v>155</v>
      </c>
      <c r="B197" s="94" t="s">
        <v>69</v>
      </c>
      <c r="C197" s="184" t="s">
        <v>369</v>
      </c>
      <c r="D197" s="96">
        <f t="shared" si="14"/>
        <v>3</v>
      </c>
      <c r="E197" s="185">
        <v>8</v>
      </c>
      <c r="F197" s="185">
        <v>10</v>
      </c>
      <c r="G197" s="96">
        <f t="shared" si="13"/>
        <v>3</v>
      </c>
      <c r="H197" s="185">
        <v>8</v>
      </c>
      <c r="I197" s="185">
        <v>10</v>
      </c>
      <c r="J197" s="96">
        <f t="shared" si="16"/>
        <v>3</v>
      </c>
      <c r="K197" s="185">
        <v>8</v>
      </c>
      <c r="L197" s="185">
        <v>10</v>
      </c>
      <c r="M197" s="142" t="s">
        <v>370</v>
      </c>
      <c r="N197" s="101"/>
      <c r="O197" s="50"/>
      <c r="P197" s="53" t="s">
        <v>59</v>
      </c>
    </row>
    <row r="198" spans="1:16" s="53" customFormat="1" ht="31.5" x14ac:dyDescent="0.3">
      <c r="A198" s="93">
        <v>156</v>
      </c>
      <c r="B198" s="94" t="s">
        <v>69</v>
      </c>
      <c r="C198" s="184" t="s">
        <v>371</v>
      </c>
      <c r="D198" s="96">
        <f t="shared" si="14"/>
        <v>2</v>
      </c>
      <c r="E198" s="185">
        <v>8</v>
      </c>
      <c r="F198" s="185">
        <v>9</v>
      </c>
      <c r="G198" s="96">
        <f t="shared" si="13"/>
        <v>2</v>
      </c>
      <c r="H198" s="185">
        <v>8</v>
      </c>
      <c r="I198" s="185">
        <v>9</v>
      </c>
      <c r="J198" s="96">
        <f t="shared" si="16"/>
        <v>2</v>
      </c>
      <c r="K198" s="185">
        <v>8</v>
      </c>
      <c r="L198" s="185">
        <v>9</v>
      </c>
      <c r="M198" s="142" t="s">
        <v>372</v>
      </c>
      <c r="N198" s="101"/>
      <c r="O198" s="50"/>
      <c r="P198" s="53" t="s">
        <v>59</v>
      </c>
    </row>
    <row r="199" spans="1:16" s="53" customFormat="1" ht="31.5" x14ac:dyDescent="0.3">
      <c r="A199" s="93">
        <v>157</v>
      </c>
      <c r="B199" s="94" t="s">
        <v>69</v>
      </c>
      <c r="C199" s="184" t="s">
        <v>345</v>
      </c>
      <c r="D199" s="96">
        <f t="shared" si="14"/>
        <v>2</v>
      </c>
      <c r="E199" s="143">
        <v>10</v>
      </c>
      <c r="F199" s="143">
        <v>11</v>
      </c>
      <c r="G199" s="96">
        <f t="shared" si="13"/>
        <v>2</v>
      </c>
      <c r="H199" s="143">
        <v>10</v>
      </c>
      <c r="I199" s="143">
        <v>11</v>
      </c>
      <c r="J199" s="96">
        <f t="shared" si="16"/>
        <v>2</v>
      </c>
      <c r="K199" s="143">
        <v>10</v>
      </c>
      <c r="L199" s="143">
        <v>11</v>
      </c>
      <c r="M199" s="142" t="s">
        <v>373</v>
      </c>
      <c r="N199" s="101"/>
      <c r="O199" s="50"/>
      <c r="P199" s="53" t="s">
        <v>59</v>
      </c>
    </row>
    <row r="200" spans="1:16" s="53" customFormat="1" ht="47.25" x14ac:dyDescent="0.3">
      <c r="A200" s="93">
        <v>158</v>
      </c>
      <c r="B200" s="94" t="s">
        <v>69</v>
      </c>
      <c r="C200" s="142" t="s">
        <v>126</v>
      </c>
      <c r="D200" s="96">
        <f t="shared" si="14"/>
        <v>2</v>
      </c>
      <c r="E200" s="143">
        <v>10</v>
      </c>
      <c r="F200" s="143">
        <v>11</v>
      </c>
      <c r="G200" s="96">
        <f t="shared" si="13"/>
        <v>2</v>
      </c>
      <c r="H200" s="143">
        <v>10</v>
      </c>
      <c r="I200" s="143">
        <v>11</v>
      </c>
      <c r="J200" s="96">
        <f t="shared" si="16"/>
        <v>2</v>
      </c>
      <c r="K200" s="143">
        <v>10</v>
      </c>
      <c r="L200" s="143">
        <v>11</v>
      </c>
      <c r="M200" s="142" t="s">
        <v>127</v>
      </c>
      <c r="N200" s="101"/>
      <c r="O200" s="50">
        <v>91</v>
      </c>
      <c r="P200" s="53" t="s">
        <v>59</v>
      </c>
    </row>
    <row r="201" spans="1:16" s="53" customFormat="1" ht="78.75" x14ac:dyDescent="0.3">
      <c r="A201" s="93">
        <v>159</v>
      </c>
      <c r="B201" s="94" t="s">
        <v>69</v>
      </c>
      <c r="C201" s="142" t="s">
        <v>374</v>
      </c>
      <c r="D201" s="96">
        <f t="shared" si="14"/>
        <v>5</v>
      </c>
      <c r="E201" s="143">
        <v>8</v>
      </c>
      <c r="F201" s="143">
        <v>12</v>
      </c>
      <c r="G201" s="96">
        <f t="shared" si="13"/>
        <v>5</v>
      </c>
      <c r="H201" s="143" t="s">
        <v>375</v>
      </c>
      <c r="I201" s="186" t="s">
        <v>69</v>
      </c>
      <c r="J201" s="96">
        <f t="shared" si="16"/>
        <v>5</v>
      </c>
      <c r="K201" s="143" t="s">
        <v>375</v>
      </c>
      <c r="L201" s="186" t="s">
        <v>69</v>
      </c>
      <c r="M201" s="142" t="s">
        <v>376</v>
      </c>
      <c r="N201" s="101"/>
      <c r="O201" s="50"/>
      <c r="P201" s="53" t="s">
        <v>59</v>
      </c>
    </row>
    <row r="202" spans="1:16" s="47" customFormat="1" ht="18.75" x14ac:dyDescent="0.3">
      <c r="A202" s="154" t="s">
        <v>153</v>
      </c>
      <c r="B202" s="154">
        <v>20</v>
      </c>
      <c r="C202" s="155" t="s">
        <v>377</v>
      </c>
      <c r="D202" s="156"/>
      <c r="E202" s="157"/>
      <c r="F202" s="157"/>
      <c r="G202" s="156"/>
      <c r="H202" s="157"/>
      <c r="I202" s="157"/>
      <c r="J202" s="156"/>
      <c r="K202" s="157"/>
      <c r="L202" s="157"/>
      <c r="M202" s="157"/>
      <c r="N202" s="158"/>
      <c r="O202" s="159"/>
      <c r="P202" s="47" t="s">
        <v>59</v>
      </c>
    </row>
    <row r="203" spans="1:16" s="53" customFormat="1" ht="18.75" x14ac:dyDescent="0.3">
      <c r="A203" s="93">
        <v>160</v>
      </c>
      <c r="B203" s="94" t="s">
        <v>61</v>
      </c>
      <c r="C203" s="119" t="s">
        <v>378</v>
      </c>
      <c r="D203" s="96"/>
      <c r="E203" s="94"/>
      <c r="F203" s="94"/>
      <c r="G203" s="96"/>
      <c r="H203" s="94"/>
      <c r="I203" s="94"/>
      <c r="J203" s="98"/>
      <c r="K203" s="98"/>
      <c r="L203" s="99"/>
      <c r="M203" s="100"/>
      <c r="N203" s="96"/>
      <c r="O203" s="50"/>
      <c r="P203" s="53" t="s">
        <v>59</v>
      </c>
    </row>
    <row r="204" spans="1:16" s="47" customFormat="1" ht="18.75" x14ac:dyDescent="0.3">
      <c r="A204" s="154" t="s">
        <v>153</v>
      </c>
      <c r="B204" s="154">
        <v>10</v>
      </c>
      <c r="C204" s="155" t="s">
        <v>379</v>
      </c>
      <c r="D204" s="157"/>
      <c r="E204" s="157"/>
      <c r="F204" s="157"/>
      <c r="G204" s="157"/>
      <c r="H204" s="157"/>
      <c r="I204" s="157"/>
      <c r="J204" s="156"/>
      <c r="K204" s="157"/>
      <c r="L204" s="157"/>
      <c r="M204" s="157"/>
      <c r="N204" s="158"/>
      <c r="O204" s="159"/>
      <c r="P204" s="47" t="s">
        <v>59</v>
      </c>
    </row>
    <row r="205" spans="1:16" s="47" customFormat="1" ht="126" x14ac:dyDescent="0.3">
      <c r="A205" s="93">
        <v>161</v>
      </c>
      <c r="B205" s="94" t="s">
        <v>255</v>
      </c>
      <c r="C205" s="113" t="s">
        <v>380</v>
      </c>
      <c r="D205" s="96"/>
      <c r="E205" s="128"/>
      <c r="F205" s="128"/>
      <c r="G205" s="96">
        <f>I205-H205+1+31-5+1+30+31</f>
        <v>118</v>
      </c>
      <c r="H205" s="128" t="s">
        <v>68</v>
      </c>
      <c r="I205" s="128" t="s">
        <v>33</v>
      </c>
      <c r="J205" s="96">
        <f>L205-K205+1+31-5+1+30+31</f>
        <v>118</v>
      </c>
      <c r="K205" s="128" t="s">
        <v>68</v>
      </c>
      <c r="L205" s="128" t="s">
        <v>33</v>
      </c>
      <c r="M205" s="170" t="s">
        <v>381</v>
      </c>
      <c r="N205" s="101" t="s">
        <v>382</v>
      </c>
      <c r="O205" s="50"/>
      <c r="P205" s="47" t="s">
        <v>59</v>
      </c>
    </row>
    <row r="206" spans="1:16" s="47" customFormat="1" ht="22.5" customHeight="1" x14ac:dyDescent="0.3">
      <c r="A206" s="154" t="s">
        <v>153</v>
      </c>
      <c r="B206" s="154">
        <v>10</v>
      </c>
      <c r="C206" s="155" t="s">
        <v>383</v>
      </c>
      <c r="D206" s="157"/>
      <c r="E206" s="157"/>
      <c r="F206" s="157"/>
      <c r="G206" s="157"/>
      <c r="H206" s="157"/>
      <c r="I206" s="157"/>
      <c r="J206" s="156"/>
      <c r="K206" s="157"/>
      <c r="L206" s="157"/>
      <c r="M206" s="157"/>
      <c r="N206" s="158"/>
      <c r="O206" s="159"/>
      <c r="P206" s="47" t="s">
        <v>59</v>
      </c>
    </row>
    <row r="207" spans="1:16" s="53" customFormat="1" ht="31.5" x14ac:dyDescent="0.3">
      <c r="A207" s="93">
        <v>162</v>
      </c>
      <c r="B207" s="94" t="s">
        <v>69</v>
      </c>
      <c r="C207" s="187" t="s">
        <v>384</v>
      </c>
      <c r="D207" s="96">
        <f>F207-E207+1</f>
        <v>2</v>
      </c>
      <c r="E207" s="94" t="s">
        <v>63</v>
      </c>
      <c r="F207" s="94" t="s">
        <v>80</v>
      </c>
      <c r="G207" s="96">
        <f t="shared" ref="G207:G240" si="17">I207-H207+1</f>
        <v>2</v>
      </c>
      <c r="H207" s="94" t="s">
        <v>63</v>
      </c>
      <c r="I207" s="94" t="s">
        <v>80</v>
      </c>
      <c r="J207" s="96">
        <f>L207-K207+1</f>
        <v>2</v>
      </c>
      <c r="K207" s="94" t="s">
        <v>63</v>
      </c>
      <c r="L207" s="94" t="s">
        <v>80</v>
      </c>
      <c r="M207" s="100" t="s">
        <v>385</v>
      </c>
      <c r="N207" s="96"/>
      <c r="O207" s="125"/>
      <c r="P207" s="53" t="s">
        <v>59</v>
      </c>
    </row>
    <row r="208" spans="1:16" s="188" customFormat="1" ht="18.75" x14ac:dyDescent="0.25">
      <c r="A208" s="154" t="s">
        <v>153</v>
      </c>
      <c r="B208" s="154">
        <v>10</v>
      </c>
      <c r="C208" s="155" t="s">
        <v>386</v>
      </c>
      <c r="D208" s="157"/>
      <c r="E208" s="157"/>
      <c r="F208" s="157"/>
      <c r="G208" s="157"/>
      <c r="H208" s="157"/>
      <c r="I208" s="157"/>
      <c r="J208" s="156"/>
      <c r="K208" s="157"/>
      <c r="L208" s="157"/>
      <c r="M208" s="157"/>
      <c r="N208" s="158"/>
      <c r="O208" s="159"/>
      <c r="P208" s="188" t="s">
        <v>59</v>
      </c>
    </row>
    <row r="209" spans="1:16" s="53" customFormat="1" ht="78.75" x14ac:dyDescent="0.3">
      <c r="A209" s="93">
        <v>163</v>
      </c>
      <c r="B209" s="94" t="s">
        <v>69</v>
      </c>
      <c r="C209" s="189" t="s">
        <v>387</v>
      </c>
      <c r="D209" s="96">
        <f t="shared" ref="D209:D223" si="18">F209-E209+1</f>
        <v>13</v>
      </c>
      <c r="E209" s="137" t="s">
        <v>68</v>
      </c>
      <c r="F209" s="137" t="s">
        <v>388</v>
      </c>
      <c r="G209" s="96">
        <f t="shared" si="17"/>
        <v>11</v>
      </c>
      <c r="H209" s="137" t="s">
        <v>68</v>
      </c>
      <c r="I209" s="137" t="s">
        <v>69</v>
      </c>
      <c r="J209" s="96">
        <f t="shared" ref="J209:J223" si="19">L209-K209+1</f>
        <v>11</v>
      </c>
      <c r="K209" s="137" t="s">
        <v>68</v>
      </c>
      <c r="L209" s="137" t="s">
        <v>69</v>
      </c>
      <c r="M209" s="190" t="s">
        <v>389</v>
      </c>
      <c r="N209" s="140" t="s">
        <v>390</v>
      </c>
      <c r="O209" s="125"/>
      <c r="P209" s="53" t="s">
        <v>59</v>
      </c>
    </row>
    <row r="210" spans="1:16" s="53" customFormat="1" ht="31.5" x14ac:dyDescent="0.3">
      <c r="A210" s="93">
        <v>164</v>
      </c>
      <c r="B210" s="94" t="s">
        <v>69</v>
      </c>
      <c r="C210" s="187" t="s">
        <v>391</v>
      </c>
      <c r="D210" s="96">
        <f t="shared" si="18"/>
        <v>2</v>
      </c>
      <c r="E210" s="137" t="s">
        <v>198</v>
      </c>
      <c r="F210" s="137" t="s">
        <v>101</v>
      </c>
      <c r="G210" s="96">
        <f t="shared" si="17"/>
        <v>2</v>
      </c>
      <c r="H210" s="137" t="s">
        <v>198</v>
      </c>
      <c r="I210" s="137" t="s">
        <v>101</v>
      </c>
      <c r="J210" s="96">
        <f t="shared" si="19"/>
        <v>2</v>
      </c>
      <c r="K210" s="137" t="s">
        <v>198</v>
      </c>
      <c r="L210" s="137" t="s">
        <v>101</v>
      </c>
      <c r="M210" s="111" t="s">
        <v>392</v>
      </c>
      <c r="N210" s="140" t="s">
        <v>393</v>
      </c>
      <c r="O210" s="125"/>
      <c r="P210" s="53" t="s">
        <v>59</v>
      </c>
    </row>
    <row r="211" spans="1:16" s="53" customFormat="1" ht="31.5" x14ac:dyDescent="0.3">
      <c r="A211" s="93">
        <v>165</v>
      </c>
      <c r="B211" s="94" t="s">
        <v>69</v>
      </c>
      <c r="C211" s="187" t="s">
        <v>394</v>
      </c>
      <c r="D211" s="96">
        <f t="shared" si="18"/>
        <v>2</v>
      </c>
      <c r="E211" s="137" t="s">
        <v>375</v>
      </c>
      <c r="F211" s="137" t="s">
        <v>161</v>
      </c>
      <c r="G211" s="96">
        <f t="shared" si="17"/>
        <v>2</v>
      </c>
      <c r="H211" s="137" t="s">
        <v>375</v>
      </c>
      <c r="I211" s="137" t="s">
        <v>161</v>
      </c>
      <c r="J211" s="96">
        <f t="shared" si="19"/>
        <v>2</v>
      </c>
      <c r="K211" s="137" t="s">
        <v>375</v>
      </c>
      <c r="L211" s="137" t="s">
        <v>161</v>
      </c>
      <c r="M211" s="190" t="s">
        <v>395</v>
      </c>
      <c r="N211" s="140" t="s">
        <v>393</v>
      </c>
      <c r="O211" s="125"/>
      <c r="P211" s="53" t="s">
        <v>59</v>
      </c>
    </row>
    <row r="212" spans="1:16" s="53" customFormat="1" ht="94.5" x14ac:dyDescent="0.3">
      <c r="A212" s="93">
        <v>166</v>
      </c>
      <c r="B212" s="94" t="s">
        <v>69</v>
      </c>
      <c r="C212" s="187" t="s">
        <v>347</v>
      </c>
      <c r="D212" s="96">
        <f t="shared" si="18"/>
        <v>4</v>
      </c>
      <c r="E212" s="137" t="s">
        <v>90</v>
      </c>
      <c r="F212" s="137" t="s">
        <v>259</v>
      </c>
      <c r="G212" s="96">
        <f t="shared" si="17"/>
        <v>4</v>
      </c>
      <c r="H212" s="137" t="s">
        <v>90</v>
      </c>
      <c r="I212" s="137" t="s">
        <v>259</v>
      </c>
      <c r="J212" s="96">
        <f t="shared" si="19"/>
        <v>4</v>
      </c>
      <c r="K212" s="137" t="s">
        <v>90</v>
      </c>
      <c r="L212" s="137" t="s">
        <v>259</v>
      </c>
      <c r="M212" s="111" t="s">
        <v>396</v>
      </c>
      <c r="N212" s="140"/>
      <c r="O212" s="125"/>
      <c r="P212" s="53" t="s">
        <v>59</v>
      </c>
    </row>
    <row r="213" spans="1:16" s="53" customFormat="1" ht="47.25" x14ac:dyDescent="0.3">
      <c r="A213" s="93">
        <v>167</v>
      </c>
      <c r="B213" s="94" t="s">
        <v>69</v>
      </c>
      <c r="C213" s="187" t="s">
        <v>347</v>
      </c>
      <c r="D213" s="96">
        <f t="shared" si="18"/>
        <v>4</v>
      </c>
      <c r="E213" s="137" t="s">
        <v>110</v>
      </c>
      <c r="F213" s="137" t="s">
        <v>255</v>
      </c>
      <c r="G213" s="96">
        <f t="shared" si="17"/>
        <v>3</v>
      </c>
      <c r="H213" s="137" t="s">
        <v>110</v>
      </c>
      <c r="I213" s="137" t="s">
        <v>69</v>
      </c>
      <c r="J213" s="96">
        <f t="shared" si="19"/>
        <v>3</v>
      </c>
      <c r="K213" s="137" t="s">
        <v>110</v>
      </c>
      <c r="L213" s="137" t="s">
        <v>69</v>
      </c>
      <c r="M213" s="111" t="s">
        <v>397</v>
      </c>
      <c r="N213" s="139"/>
      <c r="O213" s="125"/>
      <c r="P213" s="53" t="s">
        <v>59</v>
      </c>
    </row>
    <row r="214" spans="1:16" s="53" customFormat="1" ht="31.5" x14ac:dyDescent="0.3">
      <c r="A214" s="93">
        <v>168</v>
      </c>
      <c r="B214" s="94" t="s">
        <v>69</v>
      </c>
      <c r="C214" s="187" t="s">
        <v>338</v>
      </c>
      <c r="D214" s="96">
        <f t="shared" si="18"/>
        <v>2</v>
      </c>
      <c r="E214" s="137" t="s">
        <v>69</v>
      </c>
      <c r="F214" s="137" t="s">
        <v>255</v>
      </c>
      <c r="G214" s="96">
        <f t="shared" si="17"/>
        <v>11</v>
      </c>
      <c r="H214" s="137" t="s">
        <v>68</v>
      </c>
      <c r="I214" s="137" t="s">
        <v>69</v>
      </c>
      <c r="J214" s="96">
        <f t="shared" si="19"/>
        <v>11</v>
      </c>
      <c r="K214" s="137" t="s">
        <v>68</v>
      </c>
      <c r="L214" s="137" t="s">
        <v>69</v>
      </c>
      <c r="M214" s="190" t="s">
        <v>398</v>
      </c>
      <c r="N214" s="139"/>
      <c r="O214" s="125"/>
      <c r="P214" s="53" t="s">
        <v>59</v>
      </c>
    </row>
    <row r="215" spans="1:16" s="53" customFormat="1" ht="47.25" x14ac:dyDescent="0.3">
      <c r="A215" s="93">
        <v>169</v>
      </c>
      <c r="B215" s="94" t="s">
        <v>69</v>
      </c>
      <c r="C215" s="191" t="s">
        <v>399</v>
      </c>
      <c r="D215" s="96">
        <f t="shared" si="18"/>
        <v>1</v>
      </c>
      <c r="E215" s="139" t="s">
        <v>388</v>
      </c>
      <c r="F215" s="96" t="s">
        <v>388</v>
      </c>
      <c r="G215" s="96">
        <f t="shared" si="17"/>
        <v>11</v>
      </c>
      <c r="H215" s="139" t="s">
        <v>68</v>
      </c>
      <c r="I215" s="96" t="s">
        <v>69</v>
      </c>
      <c r="J215" s="96">
        <f t="shared" si="19"/>
        <v>11</v>
      </c>
      <c r="K215" s="139" t="s">
        <v>68</v>
      </c>
      <c r="L215" s="96" t="s">
        <v>69</v>
      </c>
      <c r="M215" s="190" t="s">
        <v>400</v>
      </c>
      <c r="N215" s="139"/>
      <c r="O215" s="125"/>
      <c r="P215" s="53" t="s">
        <v>59</v>
      </c>
    </row>
    <row r="216" spans="1:16" s="53" customFormat="1" ht="78.75" x14ac:dyDescent="0.3">
      <c r="A216" s="93">
        <v>170</v>
      </c>
      <c r="B216" s="94" t="s">
        <v>69</v>
      </c>
      <c r="C216" s="189" t="s">
        <v>401</v>
      </c>
      <c r="D216" s="96">
        <f t="shared" si="18"/>
        <v>11</v>
      </c>
      <c r="E216" s="137" t="s">
        <v>96</v>
      </c>
      <c r="F216" s="137" t="s">
        <v>63</v>
      </c>
      <c r="G216" s="96">
        <f t="shared" si="17"/>
        <v>11</v>
      </c>
      <c r="H216" s="137" t="s">
        <v>96</v>
      </c>
      <c r="I216" s="137" t="s">
        <v>63</v>
      </c>
      <c r="J216" s="96">
        <f t="shared" si="19"/>
        <v>11</v>
      </c>
      <c r="K216" s="137" t="s">
        <v>96</v>
      </c>
      <c r="L216" s="137" t="s">
        <v>63</v>
      </c>
      <c r="M216" s="190" t="s">
        <v>402</v>
      </c>
      <c r="N216" s="140"/>
      <c r="O216" s="125"/>
      <c r="P216" s="53" t="s">
        <v>59</v>
      </c>
    </row>
    <row r="217" spans="1:16" s="53" customFormat="1" ht="31.5" x14ac:dyDescent="0.3">
      <c r="A217" s="93">
        <v>171</v>
      </c>
      <c r="B217" s="94" t="s">
        <v>69</v>
      </c>
      <c r="C217" s="187" t="s">
        <v>403</v>
      </c>
      <c r="D217" s="96">
        <f t="shared" si="18"/>
        <v>2</v>
      </c>
      <c r="E217" s="137" t="s">
        <v>96</v>
      </c>
      <c r="F217" s="137" t="s">
        <v>130</v>
      </c>
      <c r="G217" s="96">
        <f t="shared" si="17"/>
        <v>2</v>
      </c>
      <c r="H217" s="137" t="s">
        <v>96</v>
      </c>
      <c r="I217" s="137" t="s">
        <v>130</v>
      </c>
      <c r="J217" s="96">
        <f t="shared" si="19"/>
        <v>2</v>
      </c>
      <c r="K217" s="137" t="s">
        <v>97</v>
      </c>
      <c r="L217" s="137" t="s">
        <v>28</v>
      </c>
      <c r="M217" s="190" t="s">
        <v>404</v>
      </c>
      <c r="N217" s="140" t="s">
        <v>405</v>
      </c>
      <c r="O217" s="125"/>
      <c r="P217" s="53" t="s">
        <v>59</v>
      </c>
    </row>
    <row r="218" spans="1:16" s="53" customFormat="1" ht="47.25" x14ac:dyDescent="0.3">
      <c r="A218" s="93">
        <v>172</v>
      </c>
      <c r="B218" s="94" t="s">
        <v>69</v>
      </c>
      <c r="C218" s="187" t="s">
        <v>406</v>
      </c>
      <c r="D218" s="96">
        <f t="shared" si="18"/>
        <v>4</v>
      </c>
      <c r="E218" s="137" t="s">
        <v>96</v>
      </c>
      <c r="F218" s="137" t="s">
        <v>120</v>
      </c>
      <c r="G218" s="96">
        <f t="shared" si="17"/>
        <v>4</v>
      </c>
      <c r="H218" s="137" t="s">
        <v>96</v>
      </c>
      <c r="I218" s="137" t="s">
        <v>120</v>
      </c>
      <c r="J218" s="96">
        <f t="shared" si="19"/>
        <v>4</v>
      </c>
      <c r="K218" s="137" t="s">
        <v>96</v>
      </c>
      <c r="L218" s="137" t="s">
        <v>120</v>
      </c>
      <c r="M218" s="111" t="s">
        <v>407</v>
      </c>
      <c r="N218" s="140" t="s">
        <v>393</v>
      </c>
      <c r="O218" s="125"/>
      <c r="P218" s="53" t="s">
        <v>59</v>
      </c>
    </row>
    <row r="219" spans="1:16" s="53" customFormat="1" ht="47.25" x14ac:dyDescent="0.3">
      <c r="A219" s="93">
        <v>173</v>
      </c>
      <c r="B219" s="94" t="s">
        <v>69</v>
      </c>
      <c r="C219" s="187" t="s">
        <v>338</v>
      </c>
      <c r="D219" s="96">
        <f t="shared" si="18"/>
        <v>2</v>
      </c>
      <c r="E219" s="137" t="s">
        <v>97</v>
      </c>
      <c r="F219" s="137" t="s">
        <v>28</v>
      </c>
      <c r="G219" s="96">
        <f t="shared" si="17"/>
        <v>2</v>
      </c>
      <c r="H219" s="137" t="s">
        <v>97</v>
      </c>
      <c r="I219" s="137" t="s">
        <v>28</v>
      </c>
      <c r="J219" s="96">
        <f t="shared" si="19"/>
        <v>2</v>
      </c>
      <c r="K219" s="137" t="s">
        <v>96</v>
      </c>
      <c r="L219" s="137" t="s">
        <v>130</v>
      </c>
      <c r="M219" s="111" t="s">
        <v>408</v>
      </c>
      <c r="N219" s="140"/>
      <c r="O219" s="125"/>
      <c r="P219" s="53" t="s">
        <v>59</v>
      </c>
    </row>
    <row r="220" spans="1:16" s="53" customFormat="1" ht="31.5" x14ac:dyDescent="0.3">
      <c r="A220" s="93">
        <v>174</v>
      </c>
      <c r="B220" s="94" t="s">
        <v>69</v>
      </c>
      <c r="C220" s="187" t="s">
        <v>347</v>
      </c>
      <c r="D220" s="96">
        <f t="shared" si="18"/>
        <v>2</v>
      </c>
      <c r="E220" s="137" t="s">
        <v>176</v>
      </c>
      <c r="F220" s="137" t="s">
        <v>75</v>
      </c>
      <c r="G220" s="96">
        <f t="shared" si="17"/>
        <v>2</v>
      </c>
      <c r="H220" s="137" t="s">
        <v>176</v>
      </c>
      <c r="I220" s="137" t="s">
        <v>75</v>
      </c>
      <c r="J220" s="96">
        <f t="shared" si="19"/>
        <v>2</v>
      </c>
      <c r="K220" s="137" t="s">
        <v>176</v>
      </c>
      <c r="L220" s="137" t="s">
        <v>75</v>
      </c>
      <c r="M220" s="190" t="s">
        <v>409</v>
      </c>
      <c r="N220" s="140"/>
      <c r="O220" s="125"/>
      <c r="P220" s="53" t="s">
        <v>59</v>
      </c>
    </row>
    <row r="221" spans="1:16" s="53" customFormat="1" ht="94.5" x14ac:dyDescent="0.3">
      <c r="A221" s="93">
        <v>175</v>
      </c>
      <c r="B221" s="94" t="s">
        <v>69</v>
      </c>
      <c r="C221" s="187" t="s">
        <v>347</v>
      </c>
      <c r="D221" s="96">
        <f t="shared" si="18"/>
        <v>4</v>
      </c>
      <c r="E221" s="137" t="s">
        <v>75</v>
      </c>
      <c r="F221" s="137" t="s">
        <v>63</v>
      </c>
      <c r="G221" s="96">
        <f t="shared" si="17"/>
        <v>4</v>
      </c>
      <c r="H221" s="137" t="s">
        <v>75</v>
      </c>
      <c r="I221" s="137" t="s">
        <v>63</v>
      </c>
      <c r="J221" s="96">
        <f t="shared" si="19"/>
        <v>4</v>
      </c>
      <c r="K221" s="137" t="s">
        <v>75</v>
      </c>
      <c r="L221" s="137" t="s">
        <v>63</v>
      </c>
      <c r="M221" s="111" t="s">
        <v>410</v>
      </c>
      <c r="N221" s="140"/>
      <c r="O221" s="125"/>
      <c r="P221" s="53" t="s">
        <v>59</v>
      </c>
    </row>
    <row r="222" spans="1:16" s="53" customFormat="1" ht="31.5" x14ac:dyDescent="0.3">
      <c r="A222" s="93">
        <v>176</v>
      </c>
      <c r="B222" s="94" t="s">
        <v>69</v>
      </c>
      <c r="C222" s="187" t="s">
        <v>411</v>
      </c>
      <c r="D222" s="96">
        <f t="shared" si="18"/>
        <v>1</v>
      </c>
      <c r="E222" s="137" t="s">
        <v>77</v>
      </c>
      <c r="F222" s="137" t="s">
        <v>77</v>
      </c>
      <c r="G222" s="96">
        <f t="shared" si="17"/>
        <v>1</v>
      </c>
      <c r="H222" s="137" t="s">
        <v>77</v>
      </c>
      <c r="I222" s="137" t="s">
        <v>77</v>
      </c>
      <c r="J222" s="96">
        <f t="shared" si="19"/>
        <v>1</v>
      </c>
      <c r="K222" s="137" t="s">
        <v>77</v>
      </c>
      <c r="L222" s="137" t="s">
        <v>77</v>
      </c>
      <c r="M222" s="190" t="s">
        <v>412</v>
      </c>
      <c r="N222" s="139"/>
      <c r="O222" s="125"/>
      <c r="P222" s="53" t="s">
        <v>59</v>
      </c>
    </row>
    <row r="223" spans="1:16" s="53" customFormat="1" ht="47.25" x14ac:dyDescent="0.3">
      <c r="A223" s="93">
        <v>177</v>
      </c>
      <c r="B223" s="94" t="s">
        <v>69</v>
      </c>
      <c r="C223" s="191" t="s">
        <v>413</v>
      </c>
      <c r="D223" s="96">
        <f t="shared" si="18"/>
        <v>1</v>
      </c>
      <c r="E223" s="139" t="s">
        <v>63</v>
      </c>
      <c r="F223" s="96" t="s">
        <v>63</v>
      </c>
      <c r="G223" s="96">
        <f t="shared" si="17"/>
        <v>1</v>
      </c>
      <c r="H223" s="139" t="s">
        <v>63</v>
      </c>
      <c r="I223" s="96" t="s">
        <v>63</v>
      </c>
      <c r="J223" s="96">
        <f t="shared" si="19"/>
        <v>1</v>
      </c>
      <c r="K223" s="139" t="s">
        <v>63</v>
      </c>
      <c r="L223" s="96" t="s">
        <v>63</v>
      </c>
      <c r="M223" s="190" t="s">
        <v>414</v>
      </c>
      <c r="N223" s="120"/>
      <c r="O223" s="125"/>
      <c r="P223" s="53" t="s">
        <v>59</v>
      </c>
    </row>
    <row r="224" spans="1:16" s="188" customFormat="1" ht="18.75" x14ac:dyDescent="0.2">
      <c r="A224" s="154" t="s">
        <v>153</v>
      </c>
      <c r="B224" s="154">
        <v>10</v>
      </c>
      <c r="C224" s="155" t="s">
        <v>415</v>
      </c>
      <c r="D224" s="157"/>
      <c r="E224" s="157"/>
      <c r="F224" s="157"/>
      <c r="G224" s="157"/>
      <c r="H224" s="157"/>
      <c r="I224" s="157"/>
      <c r="J224" s="156"/>
      <c r="K224" s="157"/>
      <c r="L224" s="157"/>
      <c r="M224" s="157"/>
      <c r="N224" s="192"/>
      <c r="O224" s="159"/>
      <c r="P224" s="188" t="s">
        <v>59</v>
      </c>
    </row>
    <row r="225" spans="1:16" s="53" customFormat="1" ht="94.5" x14ac:dyDescent="0.3">
      <c r="A225" s="93">
        <v>178</v>
      </c>
      <c r="B225" s="94" t="s">
        <v>255</v>
      </c>
      <c r="C225" s="130" t="s">
        <v>190</v>
      </c>
      <c r="D225" s="96" t="s">
        <v>388</v>
      </c>
      <c r="E225" s="193" t="s">
        <v>68</v>
      </c>
      <c r="F225" s="193" t="s">
        <v>267</v>
      </c>
      <c r="G225" s="96">
        <f>I225-H225+1+31-25+1</f>
        <v>13</v>
      </c>
      <c r="H225" s="193" t="s">
        <v>68</v>
      </c>
      <c r="I225" s="193" t="s">
        <v>267</v>
      </c>
      <c r="J225" s="96">
        <f>L225-K225+1+31-25+1</f>
        <v>13</v>
      </c>
      <c r="K225" s="193" t="s">
        <v>68</v>
      </c>
      <c r="L225" s="193" t="s">
        <v>267</v>
      </c>
      <c r="M225" s="111" t="s">
        <v>416</v>
      </c>
      <c r="N225" s="179" t="s">
        <v>417</v>
      </c>
      <c r="O225" s="50"/>
      <c r="P225" s="53" t="s">
        <v>59</v>
      </c>
    </row>
    <row r="226" spans="1:16" s="53" customFormat="1" ht="63" x14ac:dyDescent="0.3">
      <c r="A226" s="93">
        <v>179</v>
      </c>
      <c r="B226" s="94" t="s">
        <v>69</v>
      </c>
      <c r="C226" s="189" t="s">
        <v>418</v>
      </c>
      <c r="D226" s="96" t="s">
        <v>388</v>
      </c>
      <c r="E226" s="193" t="s">
        <v>68</v>
      </c>
      <c r="F226" s="193" t="s">
        <v>267</v>
      </c>
      <c r="G226" s="96">
        <f>I226-H226+1+31-25+1</f>
        <v>13</v>
      </c>
      <c r="H226" s="193" t="s">
        <v>68</v>
      </c>
      <c r="I226" s="193" t="s">
        <v>267</v>
      </c>
      <c r="J226" s="96">
        <f>L226-K226+1+31-25+1</f>
        <v>13</v>
      </c>
      <c r="K226" s="193" t="s">
        <v>68</v>
      </c>
      <c r="L226" s="193" t="s">
        <v>267</v>
      </c>
      <c r="M226" s="111" t="s">
        <v>419</v>
      </c>
      <c r="N226" s="179" t="s">
        <v>417</v>
      </c>
      <c r="O226" s="50"/>
      <c r="P226" s="53" t="s">
        <v>59</v>
      </c>
    </row>
    <row r="227" spans="1:16" s="53" customFormat="1" ht="63" x14ac:dyDescent="0.3">
      <c r="A227" s="93">
        <v>180</v>
      </c>
      <c r="B227" s="94" t="s">
        <v>69</v>
      </c>
      <c r="C227" s="191" t="s">
        <v>403</v>
      </c>
      <c r="D227" s="96">
        <f>F227-E227+1</f>
        <v>16</v>
      </c>
      <c r="E227" s="97" t="s">
        <v>161</v>
      </c>
      <c r="F227" s="97" t="s">
        <v>420</v>
      </c>
      <c r="G227" s="106">
        <f t="shared" si="17"/>
        <v>16</v>
      </c>
      <c r="H227" s="97" t="s">
        <v>161</v>
      </c>
      <c r="I227" s="97" t="s">
        <v>420</v>
      </c>
      <c r="J227" s="106">
        <f t="shared" ref="J227:J234" si="20">L227-K227+1</f>
        <v>16</v>
      </c>
      <c r="K227" s="97" t="s">
        <v>161</v>
      </c>
      <c r="L227" s="97" t="s">
        <v>420</v>
      </c>
      <c r="M227" s="111" t="s">
        <v>421</v>
      </c>
      <c r="N227" s="96"/>
      <c r="O227" s="50"/>
      <c r="P227" s="53" t="s">
        <v>59</v>
      </c>
    </row>
    <row r="228" spans="1:16" s="53" customFormat="1" ht="94.5" x14ac:dyDescent="0.3">
      <c r="A228" s="93">
        <v>181</v>
      </c>
      <c r="B228" s="94" t="s">
        <v>255</v>
      </c>
      <c r="C228" s="130" t="s">
        <v>155</v>
      </c>
      <c r="D228" s="96">
        <f>F228-E228+1</f>
        <v>16</v>
      </c>
      <c r="E228" s="97" t="s">
        <v>161</v>
      </c>
      <c r="F228" s="97" t="s">
        <v>420</v>
      </c>
      <c r="G228" s="106">
        <f t="shared" si="17"/>
        <v>16</v>
      </c>
      <c r="H228" s="97" t="s">
        <v>161</v>
      </c>
      <c r="I228" s="97" t="s">
        <v>420</v>
      </c>
      <c r="J228" s="106">
        <f t="shared" si="20"/>
        <v>16</v>
      </c>
      <c r="K228" s="97" t="s">
        <v>161</v>
      </c>
      <c r="L228" s="97" t="s">
        <v>420</v>
      </c>
      <c r="M228" s="111" t="s">
        <v>422</v>
      </c>
      <c r="N228" s="96"/>
      <c r="O228" s="50"/>
      <c r="P228" s="53" t="s">
        <v>59</v>
      </c>
    </row>
    <row r="229" spans="1:16" s="53" customFormat="1" ht="31.5" x14ac:dyDescent="0.3">
      <c r="A229" s="93">
        <v>182</v>
      </c>
      <c r="B229" s="94" t="s">
        <v>69</v>
      </c>
      <c r="C229" s="187" t="s">
        <v>345</v>
      </c>
      <c r="D229" s="96">
        <f>F229-E229+1</f>
        <v>3</v>
      </c>
      <c r="E229" s="97" t="s">
        <v>161</v>
      </c>
      <c r="F229" s="97" t="s">
        <v>142</v>
      </c>
      <c r="G229" s="106">
        <f t="shared" si="17"/>
        <v>3</v>
      </c>
      <c r="H229" s="97" t="s">
        <v>161</v>
      </c>
      <c r="I229" s="97" t="s">
        <v>142</v>
      </c>
      <c r="J229" s="106">
        <f t="shared" si="20"/>
        <v>3</v>
      </c>
      <c r="K229" s="97" t="s">
        <v>161</v>
      </c>
      <c r="L229" s="97" t="s">
        <v>142</v>
      </c>
      <c r="M229" s="190" t="s">
        <v>423</v>
      </c>
      <c r="N229" s="96"/>
      <c r="O229" s="50"/>
      <c r="P229" s="53" t="s">
        <v>59</v>
      </c>
    </row>
    <row r="230" spans="1:16" s="53" customFormat="1" ht="31.5" x14ac:dyDescent="0.3">
      <c r="A230" s="93">
        <v>183</v>
      </c>
      <c r="B230" s="94" t="s">
        <v>255</v>
      </c>
      <c r="C230" s="130" t="s">
        <v>424</v>
      </c>
      <c r="D230" s="96"/>
      <c r="E230" s="97"/>
      <c r="F230" s="97"/>
      <c r="G230" s="106">
        <f t="shared" si="17"/>
        <v>16</v>
      </c>
      <c r="H230" s="97" t="s">
        <v>161</v>
      </c>
      <c r="I230" s="97" t="s">
        <v>420</v>
      </c>
      <c r="J230" s="106">
        <f t="shared" si="20"/>
        <v>16</v>
      </c>
      <c r="K230" s="97" t="s">
        <v>161</v>
      </c>
      <c r="L230" s="97" t="s">
        <v>420</v>
      </c>
      <c r="M230" s="190" t="s">
        <v>425</v>
      </c>
      <c r="N230" s="96"/>
      <c r="O230" s="50"/>
      <c r="P230" s="53" t="s">
        <v>59</v>
      </c>
    </row>
    <row r="231" spans="1:16" s="53" customFormat="1" ht="47.25" x14ac:dyDescent="0.3">
      <c r="A231" s="93">
        <v>184</v>
      </c>
      <c r="B231" s="94" t="s">
        <v>255</v>
      </c>
      <c r="C231" s="191" t="s">
        <v>426</v>
      </c>
      <c r="D231" s="96">
        <f>F231-E231+1</f>
        <v>16</v>
      </c>
      <c r="E231" s="97" t="s">
        <v>161</v>
      </c>
      <c r="F231" s="97" t="s">
        <v>420</v>
      </c>
      <c r="G231" s="106">
        <f t="shared" si="17"/>
        <v>16</v>
      </c>
      <c r="H231" s="97" t="s">
        <v>161</v>
      </c>
      <c r="I231" s="97" t="s">
        <v>420</v>
      </c>
      <c r="J231" s="106">
        <f t="shared" si="20"/>
        <v>16</v>
      </c>
      <c r="K231" s="97" t="s">
        <v>161</v>
      </c>
      <c r="L231" s="97" t="s">
        <v>420</v>
      </c>
      <c r="M231" s="111" t="s">
        <v>427</v>
      </c>
      <c r="N231" s="96" t="s">
        <v>428</v>
      </c>
      <c r="O231" s="50"/>
      <c r="P231" s="53" t="s">
        <v>59</v>
      </c>
    </row>
    <row r="232" spans="1:16" s="53" customFormat="1" ht="47.25" x14ac:dyDescent="0.3">
      <c r="A232" s="93">
        <v>185</v>
      </c>
      <c r="B232" s="94" t="s">
        <v>75</v>
      </c>
      <c r="C232" s="130" t="s">
        <v>100</v>
      </c>
      <c r="D232" s="96">
        <f>F232-E232+1</f>
        <v>3</v>
      </c>
      <c r="E232" s="65">
        <v>18</v>
      </c>
      <c r="F232" s="65">
        <v>20</v>
      </c>
      <c r="G232" s="106">
        <f t="shared" si="17"/>
        <v>3</v>
      </c>
      <c r="H232" s="65" t="s">
        <v>90</v>
      </c>
      <c r="I232" s="65" t="s">
        <v>101</v>
      </c>
      <c r="J232" s="106">
        <f t="shared" si="20"/>
        <v>3</v>
      </c>
      <c r="K232" s="65" t="s">
        <v>90</v>
      </c>
      <c r="L232" s="65" t="s">
        <v>101</v>
      </c>
      <c r="M232" s="111" t="s">
        <v>102</v>
      </c>
      <c r="N232" s="139"/>
      <c r="O232" s="50">
        <v>369</v>
      </c>
      <c r="P232" s="53" t="s">
        <v>59</v>
      </c>
    </row>
    <row r="233" spans="1:16" s="53" customFormat="1" ht="31.5" x14ac:dyDescent="0.3">
      <c r="A233" s="93">
        <v>186</v>
      </c>
      <c r="B233" s="94" t="s">
        <v>255</v>
      </c>
      <c r="C233" s="130" t="s">
        <v>429</v>
      </c>
      <c r="D233" s="96"/>
      <c r="E233" s="193"/>
      <c r="F233" s="193"/>
      <c r="G233" s="106">
        <f t="shared" si="17"/>
        <v>5</v>
      </c>
      <c r="H233" s="65" t="s">
        <v>90</v>
      </c>
      <c r="I233" s="65" t="s">
        <v>267</v>
      </c>
      <c r="J233" s="106">
        <f t="shared" si="20"/>
        <v>3</v>
      </c>
      <c r="K233" s="65" t="s">
        <v>90</v>
      </c>
      <c r="L233" s="65" t="s">
        <v>101</v>
      </c>
      <c r="M233" s="111" t="s">
        <v>430</v>
      </c>
      <c r="N233" s="139" t="s">
        <v>428</v>
      </c>
      <c r="O233" s="50"/>
      <c r="P233" s="53" t="s">
        <v>59</v>
      </c>
    </row>
    <row r="234" spans="1:16" s="53" customFormat="1" ht="47.25" x14ac:dyDescent="0.3">
      <c r="A234" s="93">
        <v>187</v>
      </c>
      <c r="B234" s="94" t="s">
        <v>255</v>
      </c>
      <c r="C234" s="191" t="s">
        <v>431</v>
      </c>
      <c r="D234" s="96">
        <f t="shared" ref="D234:D240" si="21">F234-E234+1</f>
        <v>3</v>
      </c>
      <c r="E234" s="65">
        <v>18</v>
      </c>
      <c r="F234" s="65">
        <v>20</v>
      </c>
      <c r="G234" s="106">
        <f t="shared" si="17"/>
        <v>3</v>
      </c>
      <c r="H234" s="65" t="s">
        <v>90</v>
      </c>
      <c r="I234" s="65" t="s">
        <v>101</v>
      </c>
      <c r="J234" s="106">
        <f t="shared" si="20"/>
        <v>3</v>
      </c>
      <c r="K234" s="65" t="s">
        <v>90</v>
      </c>
      <c r="L234" s="65" t="s">
        <v>101</v>
      </c>
      <c r="M234" s="111" t="s">
        <v>432</v>
      </c>
      <c r="N234" s="139"/>
      <c r="O234" s="50"/>
      <c r="P234" s="53" t="s">
        <v>59</v>
      </c>
    </row>
    <row r="235" spans="1:16" s="47" customFormat="1" ht="18.75" x14ac:dyDescent="0.3">
      <c r="A235" s="154" t="s">
        <v>153</v>
      </c>
      <c r="B235" s="154">
        <v>10</v>
      </c>
      <c r="C235" s="155" t="s">
        <v>433</v>
      </c>
      <c r="D235" s="157"/>
      <c r="E235" s="157"/>
      <c r="F235" s="157"/>
      <c r="G235" s="157"/>
      <c r="H235" s="157"/>
      <c r="I235" s="157"/>
      <c r="J235" s="156"/>
      <c r="K235" s="157"/>
      <c r="L235" s="157"/>
      <c r="M235" s="157"/>
      <c r="N235" s="157"/>
      <c r="O235" s="157"/>
      <c r="P235" s="47" t="s">
        <v>59</v>
      </c>
    </row>
    <row r="236" spans="1:16" s="53" customFormat="1" ht="47.25" x14ac:dyDescent="0.3">
      <c r="A236" s="93">
        <v>188</v>
      </c>
      <c r="B236" s="94" t="s">
        <v>255</v>
      </c>
      <c r="C236" s="194" t="s">
        <v>434</v>
      </c>
      <c r="D236" s="96">
        <f t="shared" si="21"/>
        <v>20</v>
      </c>
      <c r="E236" s="137">
        <v>8</v>
      </c>
      <c r="F236" s="137">
        <v>27</v>
      </c>
      <c r="G236" s="96">
        <f t="shared" si="17"/>
        <v>20</v>
      </c>
      <c r="H236" s="137">
        <v>8</v>
      </c>
      <c r="I236" s="137">
        <v>27</v>
      </c>
      <c r="J236" s="96">
        <f>L236-K236+1</f>
        <v>20</v>
      </c>
      <c r="K236" s="137">
        <v>8</v>
      </c>
      <c r="L236" s="137">
        <v>27</v>
      </c>
      <c r="M236" s="111" t="s">
        <v>435</v>
      </c>
      <c r="N236" s="139"/>
      <c r="O236" s="125"/>
      <c r="P236" s="53" t="s">
        <v>59</v>
      </c>
    </row>
    <row r="237" spans="1:16" s="53" customFormat="1" ht="31.5" x14ac:dyDescent="0.3">
      <c r="A237" s="93">
        <v>189</v>
      </c>
      <c r="B237" s="94" t="s">
        <v>69</v>
      </c>
      <c r="C237" s="194" t="s">
        <v>436</v>
      </c>
      <c r="D237" s="96">
        <f t="shared" si="21"/>
        <v>20</v>
      </c>
      <c r="E237" s="137">
        <v>8</v>
      </c>
      <c r="F237" s="137">
        <v>27</v>
      </c>
      <c r="G237" s="96">
        <f t="shared" si="17"/>
        <v>20</v>
      </c>
      <c r="H237" s="137">
        <v>8</v>
      </c>
      <c r="I237" s="137">
        <v>27</v>
      </c>
      <c r="J237" s="96">
        <f>L237-K237+1</f>
        <v>20</v>
      </c>
      <c r="K237" s="137">
        <v>8</v>
      </c>
      <c r="L237" s="137">
        <v>27</v>
      </c>
      <c r="M237" s="111" t="s">
        <v>437</v>
      </c>
      <c r="N237" s="139"/>
      <c r="O237" s="125"/>
      <c r="P237" s="53" t="s">
        <v>59</v>
      </c>
    </row>
    <row r="238" spans="1:16" s="53" customFormat="1" ht="31.5" x14ac:dyDescent="0.3">
      <c r="A238" s="93">
        <v>190</v>
      </c>
      <c r="B238" s="94" t="s">
        <v>69</v>
      </c>
      <c r="C238" s="194" t="s">
        <v>345</v>
      </c>
      <c r="D238" s="96">
        <f t="shared" si="21"/>
        <v>6</v>
      </c>
      <c r="E238" s="137">
        <v>8</v>
      </c>
      <c r="F238" s="137">
        <v>13</v>
      </c>
      <c r="G238" s="96">
        <f t="shared" si="17"/>
        <v>4</v>
      </c>
      <c r="H238" s="137">
        <v>8</v>
      </c>
      <c r="I238" s="137" t="s">
        <v>69</v>
      </c>
      <c r="J238" s="96">
        <f>L238-K238+1</f>
        <v>4</v>
      </c>
      <c r="K238" s="137">
        <v>8</v>
      </c>
      <c r="L238" s="137" t="s">
        <v>69</v>
      </c>
      <c r="M238" s="141" t="s">
        <v>438</v>
      </c>
      <c r="N238" s="139" t="s">
        <v>439</v>
      </c>
      <c r="O238" s="50"/>
      <c r="P238" s="53" t="s">
        <v>59</v>
      </c>
    </row>
    <row r="239" spans="1:16" s="53" customFormat="1" ht="47.25" x14ac:dyDescent="0.3">
      <c r="A239" s="93">
        <v>191</v>
      </c>
      <c r="B239" s="94" t="s">
        <v>255</v>
      </c>
      <c r="C239" s="195" t="s">
        <v>440</v>
      </c>
      <c r="D239" s="96">
        <f t="shared" si="21"/>
        <v>20</v>
      </c>
      <c r="E239" s="137">
        <v>8</v>
      </c>
      <c r="F239" s="137">
        <v>27</v>
      </c>
      <c r="G239" s="96">
        <f t="shared" si="17"/>
        <v>20</v>
      </c>
      <c r="H239" s="137">
        <v>8</v>
      </c>
      <c r="I239" s="137">
        <v>27</v>
      </c>
      <c r="J239" s="96">
        <f>L239-K239+1</f>
        <v>20</v>
      </c>
      <c r="K239" s="137">
        <v>8</v>
      </c>
      <c r="L239" s="137">
        <v>27</v>
      </c>
      <c r="M239" s="111" t="s">
        <v>441</v>
      </c>
      <c r="N239" s="139"/>
      <c r="O239" s="125"/>
      <c r="P239" s="53" t="s">
        <v>59</v>
      </c>
    </row>
    <row r="240" spans="1:16" s="53" customFormat="1" ht="31.5" x14ac:dyDescent="0.3">
      <c r="A240" s="93">
        <v>192</v>
      </c>
      <c r="B240" s="94" t="s">
        <v>255</v>
      </c>
      <c r="C240" s="194" t="s">
        <v>442</v>
      </c>
      <c r="D240" s="96">
        <f t="shared" si="21"/>
        <v>4</v>
      </c>
      <c r="E240" s="137">
        <v>19</v>
      </c>
      <c r="F240" s="137">
        <v>22</v>
      </c>
      <c r="G240" s="96">
        <f t="shared" si="17"/>
        <v>4</v>
      </c>
      <c r="H240" s="137">
        <v>19</v>
      </c>
      <c r="I240" s="137">
        <v>22</v>
      </c>
      <c r="J240" s="96">
        <f>L240-K240+1</f>
        <v>4</v>
      </c>
      <c r="K240" s="137">
        <v>19</v>
      </c>
      <c r="L240" s="137">
        <v>22</v>
      </c>
      <c r="M240" s="111" t="s">
        <v>443</v>
      </c>
      <c r="N240" s="139"/>
      <c r="O240" s="125"/>
      <c r="P240" s="53" t="s">
        <v>59</v>
      </c>
    </row>
    <row r="241" spans="1:16" s="188" customFormat="1" ht="18.75" x14ac:dyDescent="0.25">
      <c r="A241" s="154" t="s">
        <v>153</v>
      </c>
      <c r="B241" s="154">
        <v>10</v>
      </c>
      <c r="C241" s="155" t="s">
        <v>444</v>
      </c>
      <c r="D241" s="156"/>
      <c r="E241" s="156"/>
      <c r="F241" s="156"/>
      <c r="G241" s="156"/>
      <c r="H241" s="156"/>
      <c r="I241" s="156"/>
      <c r="J241" s="156"/>
      <c r="K241" s="157"/>
      <c r="L241" s="157"/>
      <c r="M241" s="157"/>
      <c r="N241" s="158"/>
      <c r="O241" s="159"/>
      <c r="P241" s="188" t="s">
        <v>59</v>
      </c>
    </row>
    <row r="242" spans="1:16" s="53" customFormat="1" ht="18.75" x14ac:dyDescent="0.3">
      <c r="A242" s="93"/>
      <c r="B242" s="94" t="s">
        <v>97</v>
      </c>
      <c r="C242" s="119" t="s">
        <v>378</v>
      </c>
      <c r="D242" s="96"/>
      <c r="E242" s="137"/>
      <c r="F242" s="137"/>
      <c r="G242" s="96"/>
      <c r="H242" s="137"/>
      <c r="I242" s="137"/>
      <c r="J242" s="98"/>
      <c r="K242" s="98"/>
      <c r="L242" s="99"/>
      <c r="M242" s="111"/>
      <c r="N242" s="193"/>
      <c r="O242" s="125"/>
      <c r="P242" s="53" t="s">
        <v>59</v>
      </c>
    </row>
    <row r="243" spans="1:16" s="188" customFormat="1" ht="18.75" x14ac:dyDescent="0.25">
      <c r="A243" s="154" t="s">
        <v>153</v>
      </c>
      <c r="B243" s="154">
        <v>10</v>
      </c>
      <c r="C243" s="155" t="s">
        <v>445</v>
      </c>
      <c r="D243" s="157"/>
      <c r="E243" s="157"/>
      <c r="F243" s="157"/>
      <c r="G243" s="157"/>
      <c r="H243" s="157"/>
      <c r="I243" s="157"/>
      <c r="J243" s="156"/>
      <c r="K243" s="157"/>
      <c r="L243" s="157"/>
      <c r="M243" s="157"/>
      <c r="N243" s="158"/>
      <c r="O243" s="159"/>
      <c r="P243" s="188" t="s">
        <v>59</v>
      </c>
    </row>
    <row r="244" spans="1:16" s="53" customFormat="1" ht="18.75" x14ac:dyDescent="0.3">
      <c r="A244" s="93"/>
      <c r="B244" s="94" t="s">
        <v>97</v>
      </c>
      <c r="C244" s="119" t="s">
        <v>378</v>
      </c>
      <c r="D244" s="196"/>
      <c r="E244" s="197"/>
      <c r="F244" s="197"/>
      <c r="G244" s="196"/>
      <c r="H244" s="197"/>
      <c r="I244" s="197"/>
      <c r="J244" s="198"/>
      <c r="K244" s="198"/>
      <c r="L244" s="199"/>
      <c r="M244" s="200"/>
      <c r="N244" s="101"/>
      <c r="O244" s="50">
        <v>368</v>
      </c>
      <c r="P244" s="53" t="s">
        <v>59</v>
      </c>
    </row>
    <row r="245" spans="1:16" s="47" customFormat="1" ht="18.75" x14ac:dyDescent="0.3">
      <c r="A245" s="154" t="s">
        <v>153</v>
      </c>
      <c r="B245" s="154">
        <v>10</v>
      </c>
      <c r="C245" s="155" t="s">
        <v>446</v>
      </c>
      <c r="D245" s="157"/>
      <c r="E245" s="157"/>
      <c r="F245" s="157"/>
      <c r="G245" s="157"/>
      <c r="H245" s="157"/>
      <c r="I245" s="157"/>
      <c r="J245" s="156"/>
      <c r="K245" s="157"/>
      <c r="L245" s="157"/>
      <c r="M245" s="157"/>
      <c r="N245" s="158"/>
      <c r="O245" s="159"/>
      <c r="P245" s="47" t="s">
        <v>59</v>
      </c>
    </row>
    <row r="246" spans="1:16" s="53" customFormat="1" ht="31.5" x14ac:dyDescent="0.3">
      <c r="A246" s="93">
        <v>193</v>
      </c>
      <c r="B246" s="94" t="s">
        <v>69</v>
      </c>
      <c r="C246" s="201" t="s">
        <v>447</v>
      </c>
      <c r="D246" s="96">
        <f>F246-E246+1</f>
        <v>3</v>
      </c>
      <c r="E246" s="186">
        <v>1</v>
      </c>
      <c r="F246" s="186">
        <v>3</v>
      </c>
      <c r="G246" s="96">
        <f t="shared" ref="G246:G275" si="22">I246-H246+1</f>
        <v>3</v>
      </c>
      <c r="H246" s="186">
        <v>1</v>
      </c>
      <c r="I246" s="186">
        <v>3</v>
      </c>
      <c r="J246" s="96">
        <f>L246-K246+1</f>
        <v>3</v>
      </c>
      <c r="K246" s="186">
        <v>1</v>
      </c>
      <c r="L246" s="186">
        <v>3</v>
      </c>
      <c r="M246" s="202" t="s">
        <v>448</v>
      </c>
      <c r="N246" s="96" t="s">
        <v>428</v>
      </c>
      <c r="O246" s="50"/>
      <c r="P246" s="53" t="s">
        <v>59</v>
      </c>
    </row>
    <row r="247" spans="1:16" s="53" customFormat="1" ht="126" customHeight="1" x14ac:dyDescent="0.3">
      <c r="A247" s="93">
        <v>194</v>
      </c>
      <c r="B247" s="94" t="s">
        <v>69</v>
      </c>
      <c r="C247" s="178" t="s">
        <v>449</v>
      </c>
      <c r="D247" s="96">
        <f>F247-E247+1</f>
        <v>5</v>
      </c>
      <c r="E247" s="145" t="s">
        <v>96</v>
      </c>
      <c r="F247" s="145" t="s">
        <v>97</v>
      </c>
      <c r="G247" s="96">
        <f t="shared" si="22"/>
        <v>5</v>
      </c>
      <c r="H247" s="145" t="s">
        <v>96</v>
      </c>
      <c r="I247" s="145" t="s">
        <v>97</v>
      </c>
      <c r="J247" s="96">
        <f>L247-K247+1</f>
        <v>5</v>
      </c>
      <c r="K247" s="145" t="s">
        <v>96</v>
      </c>
      <c r="L247" s="145" t="s">
        <v>97</v>
      </c>
      <c r="M247" s="118" t="s">
        <v>450</v>
      </c>
      <c r="N247" s="96" t="s">
        <v>451</v>
      </c>
      <c r="O247" s="50"/>
      <c r="P247" s="53" t="s">
        <v>59</v>
      </c>
    </row>
    <row r="248" spans="1:16" s="53" customFormat="1" ht="31.5" x14ac:dyDescent="0.3">
      <c r="A248" s="93">
        <v>195</v>
      </c>
      <c r="B248" s="94" t="s">
        <v>69</v>
      </c>
      <c r="C248" s="178" t="s">
        <v>452</v>
      </c>
      <c r="D248" s="96">
        <f>F248-E248+1</f>
        <v>2</v>
      </c>
      <c r="E248" s="145" t="s">
        <v>120</v>
      </c>
      <c r="F248" s="145" t="s">
        <v>97</v>
      </c>
      <c r="G248" s="96">
        <f t="shared" si="22"/>
        <v>2</v>
      </c>
      <c r="H248" s="145" t="s">
        <v>120</v>
      </c>
      <c r="I248" s="145" t="s">
        <v>97</v>
      </c>
      <c r="J248" s="96">
        <f>L248-K248+1</f>
        <v>2</v>
      </c>
      <c r="K248" s="145" t="s">
        <v>96</v>
      </c>
      <c r="L248" s="145" t="s">
        <v>130</v>
      </c>
      <c r="M248" s="118" t="s">
        <v>453</v>
      </c>
      <c r="N248" s="96"/>
      <c r="O248" s="50"/>
      <c r="P248" s="53" t="s">
        <v>59</v>
      </c>
    </row>
    <row r="249" spans="1:16" s="53" customFormat="1" ht="78.75" x14ac:dyDescent="0.3">
      <c r="A249" s="93">
        <v>196</v>
      </c>
      <c r="B249" s="94" t="s">
        <v>69</v>
      </c>
      <c r="C249" s="118" t="s">
        <v>454</v>
      </c>
      <c r="D249" s="96">
        <f>F249-E249+1</f>
        <v>2</v>
      </c>
      <c r="E249" s="145" t="s">
        <v>120</v>
      </c>
      <c r="F249" s="145" t="s">
        <v>97</v>
      </c>
      <c r="G249" s="96">
        <f t="shared" si="22"/>
        <v>2</v>
      </c>
      <c r="H249" s="145" t="s">
        <v>120</v>
      </c>
      <c r="I249" s="145" t="s">
        <v>97</v>
      </c>
      <c r="J249" s="96">
        <f>L249-K249+1</f>
        <v>2</v>
      </c>
      <c r="K249" s="145" t="s">
        <v>96</v>
      </c>
      <c r="L249" s="145" t="s">
        <v>130</v>
      </c>
      <c r="M249" s="118" t="s">
        <v>455</v>
      </c>
      <c r="N249" s="96"/>
      <c r="O249" s="50">
        <v>279</v>
      </c>
      <c r="P249" s="53" t="s">
        <v>59</v>
      </c>
    </row>
    <row r="250" spans="1:16" s="47" customFormat="1" ht="18.75" x14ac:dyDescent="0.3">
      <c r="A250" s="154" t="s">
        <v>153</v>
      </c>
      <c r="B250" s="154">
        <v>10</v>
      </c>
      <c r="C250" s="155" t="s">
        <v>456</v>
      </c>
      <c r="D250" s="157"/>
      <c r="E250" s="157"/>
      <c r="F250" s="157"/>
      <c r="G250" s="157"/>
      <c r="H250" s="157"/>
      <c r="I250" s="157"/>
      <c r="J250" s="156"/>
      <c r="K250" s="157"/>
      <c r="L250" s="157"/>
      <c r="M250" s="157"/>
      <c r="N250" s="158"/>
      <c r="O250" s="159"/>
      <c r="P250" s="47" t="s">
        <v>59</v>
      </c>
    </row>
    <row r="251" spans="1:16" s="53" customFormat="1" ht="31.5" x14ac:dyDescent="0.3">
      <c r="A251" s="93">
        <v>197</v>
      </c>
      <c r="B251" s="94" t="s">
        <v>69</v>
      </c>
      <c r="C251" s="111" t="s">
        <v>457</v>
      </c>
      <c r="D251" s="96">
        <f>F251-E251+1</f>
        <v>5</v>
      </c>
      <c r="E251" s="94" t="s">
        <v>75</v>
      </c>
      <c r="F251" s="94" t="s">
        <v>80</v>
      </c>
      <c r="G251" s="96">
        <f t="shared" si="22"/>
        <v>5</v>
      </c>
      <c r="H251" s="94" t="s">
        <v>75</v>
      </c>
      <c r="I251" s="94" t="s">
        <v>80</v>
      </c>
      <c r="J251" s="96">
        <f>L251-K251+1</f>
        <v>5</v>
      </c>
      <c r="K251" s="94" t="s">
        <v>75</v>
      </c>
      <c r="L251" s="94" t="s">
        <v>80</v>
      </c>
      <c r="M251" s="100" t="s">
        <v>458</v>
      </c>
      <c r="N251" s="96" t="s">
        <v>459</v>
      </c>
      <c r="O251" s="50"/>
      <c r="P251" s="53" t="s">
        <v>59</v>
      </c>
    </row>
    <row r="252" spans="1:16" s="53" customFormat="1" ht="69.75" customHeight="1" x14ac:dyDescent="0.3">
      <c r="A252" s="93">
        <v>198</v>
      </c>
      <c r="B252" s="94" t="s">
        <v>69</v>
      </c>
      <c r="C252" s="111" t="s">
        <v>133</v>
      </c>
      <c r="D252" s="96">
        <f>F252-E252+1</f>
        <v>1</v>
      </c>
      <c r="E252" s="137" t="s">
        <v>75</v>
      </c>
      <c r="F252" s="137" t="s">
        <v>75</v>
      </c>
      <c r="G252" s="96">
        <f t="shared" si="22"/>
        <v>1</v>
      </c>
      <c r="H252" s="137" t="s">
        <v>75</v>
      </c>
      <c r="I252" s="137" t="s">
        <v>75</v>
      </c>
      <c r="J252" s="96">
        <f>L252-K252+1</f>
        <v>1</v>
      </c>
      <c r="K252" s="137" t="s">
        <v>75</v>
      </c>
      <c r="L252" s="137" t="s">
        <v>75</v>
      </c>
      <c r="M252" s="100" t="s">
        <v>134</v>
      </c>
      <c r="N252" s="203"/>
      <c r="O252" s="50">
        <v>71</v>
      </c>
      <c r="P252" s="53" t="s">
        <v>59</v>
      </c>
    </row>
    <row r="253" spans="1:16" s="53" customFormat="1" ht="63" x14ac:dyDescent="0.3">
      <c r="A253" s="93">
        <v>199</v>
      </c>
      <c r="B253" s="94" t="s">
        <v>255</v>
      </c>
      <c r="C253" s="111" t="s">
        <v>460</v>
      </c>
      <c r="D253" s="96">
        <f>F253-E253+1+10</f>
        <v>12</v>
      </c>
      <c r="E253" s="94" t="s">
        <v>61</v>
      </c>
      <c r="F253" s="94" t="s">
        <v>33</v>
      </c>
      <c r="G253" s="96">
        <f>I253-H253+1+10</f>
        <v>12</v>
      </c>
      <c r="H253" s="94" t="s">
        <v>61</v>
      </c>
      <c r="I253" s="94" t="s">
        <v>33</v>
      </c>
      <c r="J253" s="96">
        <f>L253-K253+1+10</f>
        <v>12</v>
      </c>
      <c r="K253" s="94" t="s">
        <v>61</v>
      </c>
      <c r="L253" s="94" t="s">
        <v>33</v>
      </c>
      <c r="M253" s="100" t="s">
        <v>461</v>
      </c>
      <c r="N253" s="96" t="s">
        <v>462</v>
      </c>
      <c r="O253" s="50"/>
      <c r="P253" s="53" t="s">
        <v>59</v>
      </c>
    </row>
    <row r="254" spans="1:16" s="53" customFormat="1" ht="47.25" x14ac:dyDescent="0.3">
      <c r="A254" s="93">
        <v>200</v>
      </c>
      <c r="B254" s="94" t="s">
        <v>69</v>
      </c>
      <c r="C254" s="111" t="s">
        <v>463</v>
      </c>
      <c r="D254" s="96">
        <f>F254-E254+1+10</f>
        <v>12</v>
      </c>
      <c r="E254" s="94" t="s">
        <v>61</v>
      </c>
      <c r="F254" s="94" t="s">
        <v>33</v>
      </c>
      <c r="G254" s="96">
        <f>I254-H254+1+10</f>
        <v>12</v>
      </c>
      <c r="H254" s="94" t="s">
        <v>61</v>
      </c>
      <c r="I254" s="94" t="s">
        <v>33</v>
      </c>
      <c r="J254" s="96">
        <f>L254-K254+1+10</f>
        <v>12</v>
      </c>
      <c r="K254" s="94" t="s">
        <v>61</v>
      </c>
      <c r="L254" s="94" t="s">
        <v>33</v>
      </c>
      <c r="M254" s="100" t="s">
        <v>464</v>
      </c>
      <c r="N254" s="96" t="s">
        <v>462</v>
      </c>
      <c r="O254" s="50"/>
      <c r="P254" s="53" t="s">
        <v>59</v>
      </c>
    </row>
    <row r="255" spans="1:16" s="53" customFormat="1" ht="47.25" x14ac:dyDescent="0.3">
      <c r="A255" s="93">
        <v>201</v>
      </c>
      <c r="B255" s="94" t="s">
        <v>255</v>
      </c>
      <c r="C255" s="111" t="s">
        <v>465</v>
      </c>
      <c r="D255" s="96">
        <f>F255-E255+1+10</f>
        <v>12</v>
      </c>
      <c r="E255" s="94" t="s">
        <v>61</v>
      </c>
      <c r="F255" s="94" t="s">
        <v>33</v>
      </c>
      <c r="G255" s="96">
        <f>I255-H255+1+10</f>
        <v>12</v>
      </c>
      <c r="H255" s="94" t="s">
        <v>61</v>
      </c>
      <c r="I255" s="94" t="s">
        <v>33</v>
      </c>
      <c r="J255" s="96">
        <f>L255-K255+1+10</f>
        <v>12</v>
      </c>
      <c r="K255" s="94" t="s">
        <v>61</v>
      </c>
      <c r="L255" s="94" t="s">
        <v>33</v>
      </c>
      <c r="M255" s="111" t="s">
        <v>466</v>
      </c>
      <c r="N255" s="96" t="s">
        <v>462</v>
      </c>
      <c r="O255" s="50"/>
      <c r="P255" s="53" t="s">
        <v>59</v>
      </c>
    </row>
    <row r="256" spans="1:16" s="53" customFormat="1" ht="47.25" x14ac:dyDescent="0.3">
      <c r="A256" s="93">
        <v>202</v>
      </c>
      <c r="B256" s="94" t="s">
        <v>255</v>
      </c>
      <c r="C256" s="111" t="s">
        <v>467</v>
      </c>
      <c r="D256" s="96">
        <f>F256-E256+1+10</f>
        <v>12</v>
      </c>
      <c r="E256" s="94" t="s">
        <v>61</v>
      </c>
      <c r="F256" s="94" t="s">
        <v>33</v>
      </c>
      <c r="G256" s="96">
        <f>I256-H256+1+10</f>
        <v>12</v>
      </c>
      <c r="H256" s="94" t="s">
        <v>61</v>
      </c>
      <c r="I256" s="94" t="s">
        <v>33</v>
      </c>
      <c r="J256" s="96">
        <f>L256-K256+1+10</f>
        <v>12</v>
      </c>
      <c r="K256" s="94" t="s">
        <v>61</v>
      </c>
      <c r="L256" s="94" t="s">
        <v>33</v>
      </c>
      <c r="M256" s="111" t="s">
        <v>468</v>
      </c>
      <c r="N256" s="96" t="s">
        <v>462</v>
      </c>
      <c r="O256" s="50"/>
      <c r="P256" s="53" t="s">
        <v>59</v>
      </c>
    </row>
    <row r="257" spans="1:16" s="53" customFormat="1" ht="78.75" x14ac:dyDescent="0.3">
      <c r="A257" s="93">
        <v>203</v>
      </c>
      <c r="B257" s="94" t="s">
        <v>255</v>
      </c>
      <c r="C257" s="111" t="s">
        <v>223</v>
      </c>
      <c r="D257" s="96">
        <f t="shared" ref="D257:D262" si="23">F257-E257+1</f>
        <v>12</v>
      </c>
      <c r="E257" s="94">
        <v>1</v>
      </c>
      <c r="F257" s="94" t="s">
        <v>255</v>
      </c>
      <c r="G257" s="96">
        <f t="shared" si="22"/>
        <v>11</v>
      </c>
      <c r="H257" s="94">
        <v>1</v>
      </c>
      <c r="I257" s="94" t="s">
        <v>69</v>
      </c>
      <c r="J257" s="96">
        <f t="shared" ref="J257:J262" si="24">L257-K257+1</f>
        <v>11</v>
      </c>
      <c r="K257" s="94">
        <v>1</v>
      </c>
      <c r="L257" s="94" t="s">
        <v>69</v>
      </c>
      <c r="M257" s="100" t="s">
        <v>469</v>
      </c>
      <c r="N257" s="96"/>
      <c r="O257" s="50"/>
      <c r="P257" s="53" t="s">
        <v>59</v>
      </c>
    </row>
    <row r="258" spans="1:16" s="53" customFormat="1" ht="31.5" x14ac:dyDescent="0.3">
      <c r="A258" s="93">
        <v>204</v>
      </c>
      <c r="B258" s="94" t="s">
        <v>69</v>
      </c>
      <c r="C258" s="111" t="s">
        <v>470</v>
      </c>
      <c r="D258" s="96">
        <f t="shared" si="23"/>
        <v>12</v>
      </c>
      <c r="E258" s="94">
        <v>1</v>
      </c>
      <c r="F258" s="94" t="s">
        <v>255</v>
      </c>
      <c r="G258" s="96">
        <f t="shared" si="22"/>
        <v>11</v>
      </c>
      <c r="H258" s="94">
        <v>1</v>
      </c>
      <c r="I258" s="94" t="s">
        <v>69</v>
      </c>
      <c r="J258" s="96">
        <f t="shared" si="24"/>
        <v>11</v>
      </c>
      <c r="K258" s="94">
        <v>1</v>
      </c>
      <c r="L258" s="94" t="s">
        <v>69</v>
      </c>
      <c r="M258" s="100" t="s">
        <v>471</v>
      </c>
      <c r="N258" s="96"/>
      <c r="O258" s="50"/>
      <c r="P258" s="53" t="s">
        <v>59</v>
      </c>
    </row>
    <row r="259" spans="1:16" s="53" customFormat="1" ht="47.25" x14ac:dyDescent="0.3">
      <c r="A259" s="93">
        <v>205</v>
      </c>
      <c r="B259" s="94" t="s">
        <v>255</v>
      </c>
      <c r="C259" s="111" t="s">
        <v>472</v>
      </c>
      <c r="D259" s="96">
        <f t="shared" si="23"/>
        <v>12</v>
      </c>
      <c r="E259" s="94">
        <v>1</v>
      </c>
      <c r="F259" s="94" t="s">
        <v>255</v>
      </c>
      <c r="G259" s="96">
        <f t="shared" si="22"/>
        <v>11</v>
      </c>
      <c r="H259" s="94">
        <v>1</v>
      </c>
      <c r="I259" s="94" t="s">
        <v>69</v>
      </c>
      <c r="J259" s="96">
        <f t="shared" si="24"/>
        <v>11</v>
      </c>
      <c r="K259" s="94">
        <v>1</v>
      </c>
      <c r="L259" s="94" t="s">
        <v>69</v>
      </c>
      <c r="M259" s="111" t="s">
        <v>473</v>
      </c>
      <c r="N259" s="96"/>
      <c r="O259" s="50"/>
      <c r="P259" s="53" t="s">
        <v>59</v>
      </c>
    </row>
    <row r="260" spans="1:16" s="53" customFormat="1" ht="31.5" x14ac:dyDescent="0.3">
      <c r="A260" s="93">
        <v>206</v>
      </c>
      <c r="B260" s="94" t="s">
        <v>255</v>
      </c>
      <c r="C260" s="111" t="s">
        <v>474</v>
      </c>
      <c r="D260" s="96">
        <f t="shared" si="23"/>
        <v>12</v>
      </c>
      <c r="E260" s="94">
        <v>1</v>
      </c>
      <c r="F260" s="94" t="s">
        <v>255</v>
      </c>
      <c r="G260" s="96">
        <f t="shared" si="22"/>
        <v>11</v>
      </c>
      <c r="H260" s="94">
        <v>1</v>
      </c>
      <c r="I260" s="94" t="s">
        <v>69</v>
      </c>
      <c r="J260" s="96">
        <f t="shared" si="24"/>
        <v>11</v>
      </c>
      <c r="K260" s="94">
        <v>1</v>
      </c>
      <c r="L260" s="94" t="s">
        <v>69</v>
      </c>
      <c r="M260" s="111" t="s">
        <v>475</v>
      </c>
      <c r="N260" s="96"/>
      <c r="O260" s="50"/>
      <c r="P260" s="53" t="s">
        <v>59</v>
      </c>
    </row>
    <row r="261" spans="1:16" s="53" customFormat="1" ht="47.25" x14ac:dyDescent="0.3">
      <c r="A261" s="93">
        <v>207</v>
      </c>
      <c r="B261" s="94" t="s">
        <v>69</v>
      </c>
      <c r="C261" s="111" t="s">
        <v>476</v>
      </c>
      <c r="D261" s="96">
        <f t="shared" si="23"/>
        <v>1</v>
      </c>
      <c r="E261" s="137" t="s">
        <v>161</v>
      </c>
      <c r="F261" s="137" t="s">
        <v>161</v>
      </c>
      <c r="G261" s="96">
        <f t="shared" si="22"/>
        <v>1</v>
      </c>
      <c r="H261" s="137" t="s">
        <v>161</v>
      </c>
      <c r="I261" s="137" t="s">
        <v>161</v>
      </c>
      <c r="J261" s="96">
        <f t="shared" si="24"/>
        <v>1</v>
      </c>
      <c r="K261" s="137" t="s">
        <v>161</v>
      </c>
      <c r="L261" s="137" t="s">
        <v>161</v>
      </c>
      <c r="M261" s="111" t="s">
        <v>477</v>
      </c>
      <c r="N261" s="96"/>
      <c r="O261" s="50"/>
      <c r="P261" s="53" t="s">
        <v>59</v>
      </c>
    </row>
    <row r="262" spans="1:16" s="53" customFormat="1" ht="18.75" x14ac:dyDescent="0.3">
      <c r="A262" s="93">
        <v>208</v>
      </c>
      <c r="B262" s="94" t="s">
        <v>69</v>
      </c>
      <c r="C262" s="111" t="s">
        <v>347</v>
      </c>
      <c r="D262" s="96">
        <f t="shared" si="23"/>
        <v>5</v>
      </c>
      <c r="E262" s="137" t="s">
        <v>161</v>
      </c>
      <c r="F262" s="137" t="s">
        <v>255</v>
      </c>
      <c r="G262" s="96">
        <f t="shared" si="22"/>
        <v>4</v>
      </c>
      <c r="H262" s="137" t="s">
        <v>161</v>
      </c>
      <c r="I262" s="137" t="s">
        <v>69</v>
      </c>
      <c r="J262" s="96">
        <f t="shared" si="24"/>
        <v>4</v>
      </c>
      <c r="K262" s="137" t="s">
        <v>161</v>
      </c>
      <c r="L262" s="137" t="s">
        <v>69</v>
      </c>
      <c r="M262" s="111" t="s">
        <v>478</v>
      </c>
      <c r="N262" s="96"/>
      <c r="O262" s="50"/>
      <c r="P262" s="53" t="s">
        <v>59</v>
      </c>
    </row>
    <row r="263" spans="1:16" s="47" customFormat="1" ht="18.75" x14ac:dyDescent="0.3">
      <c r="A263" s="154" t="s">
        <v>153</v>
      </c>
      <c r="B263" s="154">
        <v>10</v>
      </c>
      <c r="C263" s="155" t="s">
        <v>479</v>
      </c>
      <c r="D263" s="157"/>
      <c r="E263" s="157"/>
      <c r="F263" s="157"/>
      <c r="G263" s="157"/>
      <c r="H263" s="157"/>
      <c r="I263" s="157"/>
      <c r="J263" s="156"/>
      <c r="K263" s="157"/>
      <c r="L263" s="157"/>
      <c r="M263" s="157"/>
      <c r="N263" s="158"/>
      <c r="O263" s="159"/>
      <c r="P263" s="47" t="s">
        <v>59</v>
      </c>
    </row>
    <row r="264" spans="1:16" s="53" customFormat="1" ht="78.75" x14ac:dyDescent="0.3">
      <c r="A264" s="93">
        <v>209</v>
      </c>
      <c r="B264" s="94" t="s">
        <v>69</v>
      </c>
      <c r="C264" s="113" t="s">
        <v>301</v>
      </c>
      <c r="D264" s="96">
        <f>F264-E264+1</f>
        <v>25</v>
      </c>
      <c r="E264" s="140">
        <v>6</v>
      </c>
      <c r="F264" s="140">
        <v>30</v>
      </c>
      <c r="G264" s="96">
        <f t="shared" si="22"/>
        <v>25</v>
      </c>
      <c r="H264" s="140">
        <v>6</v>
      </c>
      <c r="I264" s="140">
        <v>30</v>
      </c>
      <c r="J264" s="96">
        <f>L264-K264+1</f>
        <v>25</v>
      </c>
      <c r="K264" s="140">
        <v>6</v>
      </c>
      <c r="L264" s="140">
        <v>30</v>
      </c>
      <c r="M264" s="141" t="s">
        <v>480</v>
      </c>
      <c r="N264" s="120"/>
      <c r="O264" s="50"/>
      <c r="P264" s="53" t="s">
        <v>59</v>
      </c>
    </row>
    <row r="265" spans="1:16" s="135" customFormat="1" ht="18.75" x14ac:dyDescent="0.3">
      <c r="A265" s="154" t="s">
        <v>153</v>
      </c>
      <c r="B265" s="154">
        <v>10</v>
      </c>
      <c r="C265" s="155" t="s">
        <v>481</v>
      </c>
      <c r="D265" s="157"/>
      <c r="E265" s="157"/>
      <c r="F265" s="157"/>
      <c r="G265" s="157"/>
      <c r="H265" s="157"/>
      <c r="I265" s="157"/>
      <c r="J265" s="156"/>
      <c r="K265" s="157"/>
      <c r="L265" s="157"/>
      <c r="M265" s="157"/>
      <c r="N265" s="158"/>
      <c r="O265" s="159"/>
      <c r="P265" s="135" t="s">
        <v>59</v>
      </c>
    </row>
    <row r="266" spans="1:16" s="135" customFormat="1" ht="18.75" x14ac:dyDescent="0.3">
      <c r="A266" s="93">
        <v>210</v>
      </c>
      <c r="B266" s="94" t="s">
        <v>69</v>
      </c>
      <c r="C266" s="111" t="s">
        <v>482</v>
      </c>
      <c r="D266" s="96"/>
      <c r="E266" s="139"/>
      <c r="F266" s="129"/>
      <c r="G266" s="96">
        <f>I266-H266+31-12+1+10+1</f>
        <v>60</v>
      </c>
      <c r="H266" s="139" t="s">
        <v>68</v>
      </c>
      <c r="I266" s="139" t="s">
        <v>33</v>
      </c>
      <c r="J266" s="96">
        <f>L266-K266+31-12+1+10+1</f>
        <v>60</v>
      </c>
      <c r="K266" s="139" t="s">
        <v>68</v>
      </c>
      <c r="L266" s="139" t="s">
        <v>33</v>
      </c>
      <c r="M266" s="111" t="s">
        <v>483</v>
      </c>
      <c r="N266" s="139" t="s">
        <v>484</v>
      </c>
      <c r="O266" s="125"/>
      <c r="P266" s="135" t="s">
        <v>59</v>
      </c>
    </row>
    <row r="267" spans="1:16" s="53" customFormat="1" ht="63" x14ac:dyDescent="0.3">
      <c r="A267" s="93">
        <v>211</v>
      </c>
      <c r="B267" s="94" t="s">
        <v>69</v>
      </c>
      <c r="C267" s="111" t="s">
        <v>136</v>
      </c>
      <c r="D267" s="96"/>
      <c r="E267" s="139"/>
      <c r="F267" s="129"/>
      <c r="G267" s="96">
        <f t="shared" si="22"/>
        <v>1</v>
      </c>
      <c r="H267" s="139" t="s">
        <v>137</v>
      </c>
      <c r="I267" s="139" t="s">
        <v>137</v>
      </c>
      <c r="J267" s="96">
        <f t="shared" ref="J267:J273" si="25">L267-K267+1</f>
        <v>1</v>
      </c>
      <c r="K267" s="139" t="s">
        <v>137</v>
      </c>
      <c r="L267" s="139" t="s">
        <v>137</v>
      </c>
      <c r="M267" s="111" t="s">
        <v>138</v>
      </c>
      <c r="N267" s="139"/>
      <c r="O267" s="125">
        <v>16</v>
      </c>
      <c r="P267" s="53" t="s">
        <v>59</v>
      </c>
    </row>
    <row r="268" spans="1:16" s="53" customFormat="1" ht="47.25" x14ac:dyDescent="0.3">
      <c r="A268" s="93">
        <v>212</v>
      </c>
      <c r="B268" s="94" t="s">
        <v>69</v>
      </c>
      <c r="C268" s="111" t="s">
        <v>136</v>
      </c>
      <c r="D268" s="96"/>
      <c r="E268" s="139"/>
      <c r="F268" s="129"/>
      <c r="G268" s="96">
        <f t="shared" si="22"/>
        <v>1</v>
      </c>
      <c r="H268" s="139" t="s">
        <v>120</v>
      </c>
      <c r="I268" s="139" t="s">
        <v>120</v>
      </c>
      <c r="J268" s="96">
        <f t="shared" si="25"/>
        <v>1</v>
      </c>
      <c r="K268" s="139" t="s">
        <v>120</v>
      </c>
      <c r="L268" s="139" t="s">
        <v>120</v>
      </c>
      <c r="M268" s="111" t="s">
        <v>140</v>
      </c>
      <c r="N268" s="139"/>
      <c r="O268" s="125">
        <v>16</v>
      </c>
      <c r="P268" s="53" t="s">
        <v>59</v>
      </c>
    </row>
    <row r="269" spans="1:16" s="53" customFormat="1" ht="78.75" x14ac:dyDescent="0.3">
      <c r="A269" s="93">
        <v>213</v>
      </c>
      <c r="B269" s="94" t="s">
        <v>69</v>
      </c>
      <c r="C269" s="95" t="s">
        <v>485</v>
      </c>
      <c r="D269" s="96"/>
      <c r="E269" s="139"/>
      <c r="F269" s="129"/>
      <c r="G269" s="96">
        <f t="shared" si="22"/>
        <v>10</v>
      </c>
      <c r="H269" s="139" t="s">
        <v>137</v>
      </c>
      <c r="I269" s="139" t="s">
        <v>120</v>
      </c>
      <c r="J269" s="96">
        <f t="shared" si="25"/>
        <v>10</v>
      </c>
      <c r="K269" s="139" t="s">
        <v>137</v>
      </c>
      <c r="L269" s="139" t="s">
        <v>120</v>
      </c>
      <c r="M269" s="111" t="s">
        <v>486</v>
      </c>
      <c r="N269" s="139"/>
      <c r="O269" s="125"/>
      <c r="P269" s="53" t="s">
        <v>59</v>
      </c>
    </row>
    <row r="270" spans="1:16" s="53" customFormat="1" ht="63" x14ac:dyDescent="0.3">
      <c r="A270" s="93">
        <v>214</v>
      </c>
      <c r="B270" s="94" t="s">
        <v>69</v>
      </c>
      <c r="C270" s="111" t="s">
        <v>141</v>
      </c>
      <c r="D270" s="96"/>
      <c r="E270" s="139"/>
      <c r="F270" s="129"/>
      <c r="G270" s="96">
        <f t="shared" si="22"/>
        <v>1</v>
      </c>
      <c r="H270" s="139" t="s">
        <v>142</v>
      </c>
      <c r="I270" s="139" t="s">
        <v>142</v>
      </c>
      <c r="J270" s="96">
        <f t="shared" si="25"/>
        <v>1</v>
      </c>
      <c r="K270" s="139" t="s">
        <v>142</v>
      </c>
      <c r="L270" s="139" t="s">
        <v>142</v>
      </c>
      <c r="M270" s="111" t="s">
        <v>143</v>
      </c>
      <c r="N270" s="139"/>
      <c r="O270" s="125">
        <v>15</v>
      </c>
      <c r="P270" s="53" t="s">
        <v>59</v>
      </c>
    </row>
    <row r="271" spans="1:16" s="53" customFormat="1" ht="47.25" x14ac:dyDescent="0.3">
      <c r="A271" s="93">
        <v>215</v>
      </c>
      <c r="B271" s="94" t="s">
        <v>69</v>
      </c>
      <c r="C271" s="111" t="s">
        <v>141</v>
      </c>
      <c r="D271" s="96"/>
      <c r="E271" s="139"/>
      <c r="F271" s="129"/>
      <c r="G271" s="96">
        <f t="shared" si="22"/>
        <v>1</v>
      </c>
      <c r="H271" s="139" t="s">
        <v>77</v>
      </c>
      <c r="I271" s="139" t="s">
        <v>77</v>
      </c>
      <c r="J271" s="96">
        <f t="shared" si="25"/>
        <v>1</v>
      </c>
      <c r="K271" s="139" t="s">
        <v>77</v>
      </c>
      <c r="L271" s="139" t="s">
        <v>77</v>
      </c>
      <c r="M271" s="111" t="s">
        <v>144</v>
      </c>
      <c r="N271" s="139"/>
      <c r="O271" s="125">
        <v>15</v>
      </c>
      <c r="P271" s="53" t="s">
        <v>59</v>
      </c>
    </row>
    <row r="272" spans="1:16" s="53" customFormat="1" ht="78.75" x14ac:dyDescent="0.3">
      <c r="A272" s="93">
        <v>216</v>
      </c>
      <c r="B272" s="94" t="s">
        <v>69</v>
      </c>
      <c r="C272" s="95" t="s">
        <v>487</v>
      </c>
      <c r="D272" s="96"/>
      <c r="E272" s="139"/>
      <c r="F272" s="129"/>
      <c r="G272" s="96">
        <f t="shared" si="22"/>
        <v>15</v>
      </c>
      <c r="H272" s="139" t="s">
        <v>142</v>
      </c>
      <c r="I272" s="139" t="s">
        <v>77</v>
      </c>
      <c r="J272" s="96">
        <f t="shared" si="25"/>
        <v>15</v>
      </c>
      <c r="K272" s="139" t="s">
        <v>142</v>
      </c>
      <c r="L272" s="139" t="s">
        <v>77</v>
      </c>
      <c r="M272" s="111" t="s">
        <v>488</v>
      </c>
      <c r="N272" s="139"/>
      <c r="O272" s="125"/>
      <c r="P272" s="53" t="s">
        <v>59</v>
      </c>
    </row>
    <row r="273" spans="1:16" s="53" customFormat="1" ht="63" x14ac:dyDescent="0.3">
      <c r="A273" s="93">
        <v>217</v>
      </c>
      <c r="B273" s="94" t="s">
        <v>69</v>
      </c>
      <c r="C273" s="111" t="s">
        <v>145</v>
      </c>
      <c r="D273" s="96"/>
      <c r="E273" s="139"/>
      <c r="F273" s="129"/>
      <c r="G273" s="96">
        <f t="shared" si="22"/>
        <v>1</v>
      </c>
      <c r="H273" s="139" t="s">
        <v>146</v>
      </c>
      <c r="I273" s="139" t="s">
        <v>146</v>
      </c>
      <c r="J273" s="96">
        <f t="shared" si="25"/>
        <v>1</v>
      </c>
      <c r="K273" s="139" t="s">
        <v>146</v>
      </c>
      <c r="L273" s="139" t="s">
        <v>146</v>
      </c>
      <c r="M273" s="111" t="s">
        <v>147</v>
      </c>
      <c r="N273" s="139"/>
      <c r="O273" s="125">
        <v>18</v>
      </c>
      <c r="P273" s="53" t="s">
        <v>59</v>
      </c>
    </row>
    <row r="274" spans="1:16" s="53" customFormat="1" ht="78.75" x14ac:dyDescent="0.3">
      <c r="A274" s="93">
        <v>218</v>
      </c>
      <c r="B274" s="94" t="s">
        <v>69</v>
      </c>
      <c r="C274" s="95" t="s">
        <v>489</v>
      </c>
      <c r="D274" s="96"/>
      <c r="E274" s="139"/>
      <c r="F274" s="129"/>
      <c r="G274" s="96">
        <f>I274-H274+1+2</f>
        <v>16</v>
      </c>
      <c r="H274" s="139" t="s">
        <v>146</v>
      </c>
      <c r="I274" s="139" t="s">
        <v>33</v>
      </c>
      <c r="J274" s="96">
        <f>L274-K274+1+2</f>
        <v>16</v>
      </c>
      <c r="K274" s="139" t="s">
        <v>146</v>
      </c>
      <c r="L274" s="139" t="s">
        <v>33</v>
      </c>
      <c r="M274" s="111" t="s">
        <v>490</v>
      </c>
      <c r="N274" s="139" t="s">
        <v>491</v>
      </c>
      <c r="O274" s="125"/>
      <c r="P274" s="53" t="s">
        <v>59</v>
      </c>
    </row>
    <row r="275" spans="1:16" s="53" customFormat="1" ht="63" x14ac:dyDescent="0.3">
      <c r="A275" s="93">
        <v>219</v>
      </c>
      <c r="B275" s="94" t="s">
        <v>69</v>
      </c>
      <c r="C275" s="111" t="s">
        <v>148</v>
      </c>
      <c r="D275" s="96"/>
      <c r="E275" s="139"/>
      <c r="F275" s="129"/>
      <c r="G275" s="96">
        <f t="shared" si="22"/>
        <v>1</v>
      </c>
      <c r="H275" s="139" t="s">
        <v>63</v>
      </c>
      <c r="I275" s="139" t="s">
        <v>63</v>
      </c>
      <c r="J275" s="96">
        <f>L275-K275+1</f>
        <v>1</v>
      </c>
      <c r="K275" s="139" t="s">
        <v>63</v>
      </c>
      <c r="L275" s="139" t="s">
        <v>63</v>
      </c>
      <c r="M275" s="111" t="s">
        <v>149</v>
      </c>
      <c r="N275" s="139"/>
      <c r="O275" s="125">
        <v>17</v>
      </c>
      <c r="P275" s="53" t="s">
        <v>59</v>
      </c>
    </row>
    <row r="276" spans="1:16" s="53" customFormat="1" ht="78.75" x14ac:dyDescent="0.3">
      <c r="A276" s="93">
        <v>220</v>
      </c>
      <c r="B276" s="94" t="s">
        <v>69</v>
      </c>
      <c r="C276" s="95" t="s">
        <v>492</v>
      </c>
      <c r="D276" s="96"/>
      <c r="E276" s="139"/>
      <c r="F276" s="129"/>
      <c r="G276" s="96">
        <f>I276-H276+1+10</f>
        <v>16</v>
      </c>
      <c r="H276" s="139" t="s">
        <v>63</v>
      </c>
      <c r="I276" s="139" t="s">
        <v>33</v>
      </c>
      <c r="J276" s="96">
        <f>L276-K276+1+10</f>
        <v>16</v>
      </c>
      <c r="K276" s="139" t="s">
        <v>63</v>
      </c>
      <c r="L276" s="139" t="s">
        <v>33</v>
      </c>
      <c r="M276" s="111" t="s">
        <v>493</v>
      </c>
      <c r="N276" s="139" t="s">
        <v>494</v>
      </c>
      <c r="O276" s="125"/>
      <c r="P276" s="53" t="s">
        <v>59</v>
      </c>
    </row>
    <row r="277" spans="1:16" s="53" customFormat="1" ht="63" x14ac:dyDescent="0.3">
      <c r="A277" s="93">
        <v>221</v>
      </c>
      <c r="B277" s="94" t="s">
        <v>69</v>
      </c>
      <c r="C277" s="95" t="s">
        <v>495</v>
      </c>
      <c r="D277" s="96"/>
      <c r="E277" s="139"/>
      <c r="F277" s="129"/>
      <c r="G277" s="96">
        <f>I277-H277+1+31-12+1+10</f>
        <v>60</v>
      </c>
      <c r="H277" s="139" t="s">
        <v>68</v>
      </c>
      <c r="I277" s="139" t="s">
        <v>33</v>
      </c>
      <c r="J277" s="96">
        <f>L277-K277+1+31-12+1+10</f>
        <v>60</v>
      </c>
      <c r="K277" s="139" t="s">
        <v>68</v>
      </c>
      <c r="L277" s="139" t="s">
        <v>33</v>
      </c>
      <c r="M277" s="111" t="s">
        <v>496</v>
      </c>
      <c r="N277" s="139" t="s">
        <v>497</v>
      </c>
      <c r="O277" s="125"/>
      <c r="P277" s="53" t="s">
        <v>59</v>
      </c>
    </row>
    <row r="278" spans="1:16" s="53" customFormat="1" ht="63" x14ac:dyDescent="0.3">
      <c r="A278" s="93">
        <v>222</v>
      </c>
      <c r="B278" s="94" t="s">
        <v>69</v>
      </c>
      <c r="C278" s="95" t="s">
        <v>498</v>
      </c>
      <c r="D278" s="96"/>
      <c r="E278" s="139"/>
      <c r="F278" s="129"/>
      <c r="G278" s="96">
        <f>I278-H278+1+31-12+1+10</f>
        <v>60</v>
      </c>
      <c r="H278" s="139" t="s">
        <v>68</v>
      </c>
      <c r="I278" s="139" t="s">
        <v>33</v>
      </c>
      <c r="J278" s="96">
        <f>L278-K278+1+31-12+1+10</f>
        <v>60</v>
      </c>
      <c r="K278" s="139" t="s">
        <v>68</v>
      </c>
      <c r="L278" s="139" t="s">
        <v>33</v>
      </c>
      <c r="M278" s="111" t="s">
        <v>499</v>
      </c>
      <c r="N278" s="139" t="s">
        <v>497</v>
      </c>
      <c r="O278" s="125"/>
      <c r="P278" s="53" t="s">
        <v>59</v>
      </c>
    </row>
    <row r="279" spans="1:16" s="53" customFormat="1" ht="94.5" x14ac:dyDescent="0.3">
      <c r="A279" s="93">
        <v>223</v>
      </c>
      <c r="B279" s="94" t="s">
        <v>69</v>
      </c>
      <c r="C279" s="111" t="s">
        <v>136</v>
      </c>
      <c r="D279" s="96">
        <f>F279-E279+1+1</f>
        <v>3</v>
      </c>
      <c r="E279" s="139" t="s">
        <v>61</v>
      </c>
      <c r="F279" s="139" t="s">
        <v>33</v>
      </c>
      <c r="G279" s="96">
        <f>I279-H279+1+1</f>
        <v>3</v>
      </c>
      <c r="H279" s="139" t="s">
        <v>61</v>
      </c>
      <c r="I279" s="139" t="s">
        <v>33</v>
      </c>
      <c r="J279" s="96">
        <f>L279-K279+1+1</f>
        <v>3</v>
      </c>
      <c r="K279" s="139" t="s">
        <v>61</v>
      </c>
      <c r="L279" s="139" t="s">
        <v>33</v>
      </c>
      <c r="M279" s="111" t="s">
        <v>150</v>
      </c>
      <c r="N279" s="139" t="s">
        <v>500</v>
      </c>
      <c r="O279" s="125">
        <v>16</v>
      </c>
      <c r="P279" s="53" t="s">
        <v>59</v>
      </c>
    </row>
    <row r="280" spans="1:16" s="53" customFormat="1" ht="63" x14ac:dyDescent="0.3">
      <c r="A280" s="93">
        <v>224</v>
      </c>
      <c r="B280" s="94" t="s">
        <v>69</v>
      </c>
      <c r="C280" s="95" t="s">
        <v>485</v>
      </c>
      <c r="D280" s="96">
        <f>F280-E280+1+1</f>
        <v>3</v>
      </c>
      <c r="E280" s="139" t="s">
        <v>61</v>
      </c>
      <c r="F280" s="139" t="s">
        <v>33</v>
      </c>
      <c r="G280" s="96">
        <f>I280-H280+1+1</f>
        <v>3</v>
      </c>
      <c r="H280" s="139" t="s">
        <v>61</v>
      </c>
      <c r="I280" s="139" t="s">
        <v>33</v>
      </c>
      <c r="J280" s="96">
        <f>L280-K280+1+1</f>
        <v>3</v>
      </c>
      <c r="K280" s="139" t="s">
        <v>61</v>
      </c>
      <c r="L280" s="139" t="s">
        <v>33</v>
      </c>
      <c r="M280" s="111" t="s">
        <v>501</v>
      </c>
      <c r="N280" s="139" t="s">
        <v>500</v>
      </c>
      <c r="O280" s="125"/>
      <c r="P280" s="53" t="s">
        <v>59</v>
      </c>
    </row>
    <row r="281" spans="1:16" s="204" customFormat="1" ht="18.75" x14ac:dyDescent="0.25">
      <c r="A281" s="154" t="s">
        <v>153</v>
      </c>
      <c r="B281" s="154">
        <v>10</v>
      </c>
      <c r="C281" s="155" t="s">
        <v>502</v>
      </c>
      <c r="D281" s="157"/>
      <c r="E281" s="157"/>
      <c r="F281" s="157"/>
      <c r="G281" s="157"/>
      <c r="H281" s="157"/>
      <c r="I281" s="157"/>
      <c r="J281" s="156"/>
      <c r="K281" s="157"/>
      <c r="L281" s="157"/>
      <c r="M281" s="157"/>
      <c r="N281" s="158"/>
      <c r="O281" s="159"/>
      <c r="P281" s="204" t="s">
        <v>59</v>
      </c>
    </row>
    <row r="282" spans="1:16" s="53" customFormat="1" ht="18.75" x14ac:dyDescent="0.3">
      <c r="A282" s="93"/>
      <c r="B282" s="94" t="s">
        <v>97</v>
      </c>
      <c r="C282" s="95" t="s">
        <v>378</v>
      </c>
      <c r="D282" s="96"/>
      <c r="E282" s="97"/>
      <c r="F282" s="97"/>
      <c r="G282" s="96"/>
      <c r="H282" s="205"/>
      <c r="I282" s="205"/>
      <c r="J282" s="98"/>
      <c r="K282" s="98"/>
      <c r="L282" s="99"/>
      <c r="M282" s="165"/>
      <c r="N282" s="96"/>
      <c r="O282" s="125"/>
      <c r="P282" s="53" t="s">
        <v>59</v>
      </c>
    </row>
    <row r="283" spans="1:16" s="47" customFormat="1" ht="18.75" x14ac:dyDescent="0.3">
      <c r="A283" s="154" t="s">
        <v>153</v>
      </c>
      <c r="B283" s="154">
        <v>10</v>
      </c>
      <c r="C283" s="155" t="s">
        <v>503</v>
      </c>
      <c r="D283" s="157"/>
      <c r="E283" s="157"/>
      <c r="F283" s="157"/>
      <c r="G283" s="157"/>
      <c r="H283" s="157"/>
      <c r="I283" s="157"/>
      <c r="J283" s="156"/>
      <c r="K283" s="157"/>
      <c r="L283" s="157"/>
      <c r="M283" s="157"/>
      <c r="N283" s="158"/>
      <c r="O283" s="159"/>
      <c r="P283" s="47" t="s">
        <v>59</v>
      </c>
    </row>
    <row r="284" spans="1:16" s="47" customFormat="1" ht="18.75" x14ac:dyDescent="0.3">
      <c r="A284" s="93"/>
      <c r="B284" s="94" t="s">
        <v>97</v>
      </c>
      <c r="C284" s="95" t="s">
        <v>378</v>
      </c>
      <c r="D284" s="96"/>
      <c r="E284" s="65"/>
      <c r="F284" s="65"/>
      <c r="G284" s="96"/>
      <c r="H284" s="65"/>
      <c r="I284" s="65"/>
      <c r="J284" s="98"/>
      <c r="K284" s="98"/>
      <c r="L284" s="99"/>
      <c r="M284" s="95"/>
      <c r="N284" s="101"/>
      <c r="O284" s="50"/>
      <c r="P284" s="47" t="s">
        <v>59</v>
      </c>
    </row>
    <row r="285" spans="1:16" s="35" customFormat="1" x14ac:dyDescent="0.2">
      <c r="A285" s="206" t="s">
        <v>23</v>
      </c>
      <c r="B285" s="206">
        <v>10</v>
      </c>
      <c r="C285" s="207" t="s">
        <v>504</v>
      </c>
      <c r="D285" s="208"/>
      <c r="E285" s="208"/>
      <c r="F285" s="208"/>
      <c r="G285" s="209"/>
      <c r="H285" s="210"/>
      <c r="I285" s="210"/>
      <c r="J285" s="209"/>
      <c r="K285" s="210"/>
      <c r="L285" s="210"/>
      <c r="M285" s="208"/>
      <c r="N285" s="211"/>
      <c r="O285" s="210"/>
      <c r="P285" s="35" t="s">
        <v>505</v>
      </c>
    </row>
    <row r="286" spans="1:16" s="35" customFormat="1" x14ac:dyDescent="0.2">
      <c r="A286" s="212"/>
      <c r="B286" s="212"/>
      <c r="C286" s="213" t="s">
        <v>506</v>
      </c>
      <c r="D286" s="214"/>
      <c r="E286" s="214"/>
      <c r="F286" s="215"/>
      <c r="G286" s="216"/>
      <c r="H286" s="216"/>
      <c r="I286" s="216"/>
      <c r="J286" s="216"/>
      <c r="K286" s="216"/>
      <c r="L286" s="216"/>
      <c r="M286" s="217"/>
      <c r="N286" s="218"/>
      <c r="O286" s="88"/>
      <c r="P286" s="35" t="s">
        <v>505</v>
      </c>
    </row>
    <row r="287" spans="1:16" s="35" customFormat="1" x14ac:dyDescent="0.2">
      <c r="A287" s="219" t="s">
        <v>23</v>
      </c>
      <c r="B287" s="219">
        <v>10</v>
      </c>
      <c r="C287" s="220" t="s">
        <v>507</v>
      </c>
      <c r="D287" s="221"/>
      <c r="E287" s="221"/>
      <c r="F287" s="222"/>
      <c r="G287" s="223"/>
      <c r="H287" s="223"/>
      <c r="I287" s="223"/>
      <c r="J287" s="223"/>
      <c r="K287" s="223"/>
      <c r="L287" s="223"/>
      <c r="M287" s="224"/>
      <c r="N287" s="225"/>
      <c r="O287" s="223"/>
      <c r="P287" s="35" t="s">
        <v>505</v>
      </c>
    </row>
    <row r="288" spans="1:16" s="35" customFormat="1" x14ac:dyDescent="0.2">
      <c r="A288" s="139" t="s">
        <v>508</v>
      </c>
      <c r="B288" s="139">
        <v>19</v>
      </c>
      <c r="C288" s="226" t="s">
        <v>25</v>
      </c>
      <c r="D288" s="227"/>
      <c r="E288" s="228"/>
      <c r="F288" s="137"/>
      <c r="G288" s="229"/>
      <c r="H288" s="230"/>
      <c r="I288" s="229"/>
      <c r="J288" s="229"/>
      <c r="K288" s="230"/>
      <c r="L288" s="229"/>
      <c r="M288" s="113"/>
      <c r="N288" s="139"/>
      <c r="O288" s="229"/>
      <c r="P288" s="35" t="s">
        <v>505</v>
      </c>
    </row>
    <row r="289" spans="1:16" s="35" customFormat="1" x14ac:dyDescent="0.2">
      <c r="A289" s="219" t="s">
        <v>23</v>
      </c>
      <c r="B289" s="219">
        <v>10</v>
      </c>
      <c r="C289" s="220" t="s">
        <v>509</v>
      </c>
      <c r="D289" s="221"/>
      <c r="E289" s="221"/>
      <c r="F289" s="222"/>
      <c r="G289" s="231"/>
      <c r="H289" s="232"/>
      <c r="I289" s="232"/>
      <c r="J289" s="231"/>
      <c r="K289" s="232"/>
      <c r="L289" s="232"/>
      <c r="M289" s="224"/>
      <c r="N289" s="225"/>
      <c r="O289" s="231"/>
      <c r="P289" s="84" t="s">
        <v>505</v>
      </c>
    </row>
    <row r="290" spans="1:16" s="35" customFormat="1" x14ac:dyDescent="0.2">
      <c r="A290" s="139" t="s">
        <v>508</v>
      </c>
      <c r="B290" s="139">
        <v>19</v>
      </c>
      <c r="C290" s="226" t="s">
        <v>25</v>
      </c>
      <c r="D290" s="138"/>
      <c r="E290" s="137"/>
      <c r="F290" s="137"/>
      <c r="G290" s="39"/>
      <c r="H290" s="40"/>
      <c r="I290" s="40"/>
      <c r="J290" s="39"/>
      <c r="K290" s="40"/>
      <c r="L290" s="40"/>
      <c r="M290" s="113"/>
      <c r="N290" s="139"/>
      <c r="O290" s="39"/>
      <c r="P290" s="84" t="s">
        <v>505</v>
      </c>
    </row>
    <row r="291" spans="1:16" s="35" customFormat="1" x14ac:dyDescent="0.2">
      <c r="A291" s="233"/>
      <c r="B291" s="233"/>
      <c r="C291" s="234" t="s">
        <v>113</v>
      </c>
      <c r="D291" s="235"/>
      <c r="E291" s="235"/>
      <c r="F291" s="236"/>
      <c r="G291" s="237"/>
      <c r="H291" s="238"/>
      <c r="I291" s="238"/>
      <c r="J291" s="237"/>
      <c r="K291" s="238"/>
      <c r="L291" s="238"/>
      <c r="M291" s="239"/>
      <c r="N291" s="240"/>
      <c r="O291" s="237"/>
      <c r="P291" s="84" t="s">
        <v>505</v>
      </c>
    </row>
    <row r="292" spans="1:16" s="35" customFormat="1" x14ac:dyDescent="0.2">
      <c r="A292" s="219" t="s">
        <v>23</v>
      </c>
      <c r="B292" s="219">
        <v>10</v>
      </c>
      <c r="C292" s="241" t="s">
        <v>507</v>
      </c>
      <c r="D292" s="221"/>
      <c r="E292" s="221"/>
      <c r="F292" s="222"/>
      <c r="G292" s="231"/>
      <c r="H292" s="232"/>
      <c r="I292" s="232"/>
      <c r="J292" s="231"/>
      <c r="K292" s="232"/>
      <c r="L292" s="232"/>
      <c r="M292" s="224"/>
      <c r="N292" s="225"/>
      <c r="O292" s="231"/>
      <c r="P292" s="84" t="s">
        <v>505</v>
      </c>
    </row>
    <row r="293" spans="1:16" s="35" customFormat="1" ht="78.75" x14ac:dyDescent="0.2">
      <c r="A293" s="139">
        <v>225</v>
      </c>
      <c r="B293" s="139">
        <v>11</v>
      </c>
      <c r="C293" s="118" t="s">
        <v>510</v>
      </c>
      <c r="D293" s="145">
        <v>2</v>
      </c>
      <c r="E293" s="145">
        <v>9</v>
      </c>
      <c r="F293" s="145">
        <v>10</v>
      </c>
      <c r="G293" s="145">
        <v>2</v>
      </c>
      <c r="H293" s="145">
        <v>9</v>
      </c>
      <c r="I293" s="145">
        <v>10</v>
      </c>
      <c r="J293" s="145">
        <v>2</v>
      </c>
      <c r="K293" s="145">
        <v>9</v>
      </c>
      <c r="L293" s="145">
        <v>10</v>
      </c>
      <c r="M293" s="118" t="s">
        <v>511</v>
      </c>
      <c r="N293" s="96" t="s">
        <v>512</v>
      </c>
      <c r="O293" s="39">
        <v>91</v>
      </c>
      <c r="P293" s="84" t="s">
        <v>505</v>
      </c>
    </row>
    <row r="294" spans="1:16" s="35" customFormat="1" ht="78.75" x14ac:dyDescent="0.2">
      <c r="A294" s="139">
        <v>226</v>
      </c>
      <c r="B294" s="139">
        <v>11</v>
      </c>
      <c r="C294" s="118" t="s">
        <v>510</v>
      </c>
      <c r="D294" s="145">
        <v>2</v>
      </c>
      <c r="E294" s="145">
        <v>9</v>
      </c>
      <c r="F294" s="145">
        <v>10</v>
      </c>
      <c r="G294" s="145">
        <v>2</v>
      </c>
      <c r="H294" s="145">
        <v>9</v>
      </c>
      <c r="I294" s="145">
        <v>10</v>
      </c>
      <c r="J294" s="145">
        <v>2</v>
      </c>
      <c r="K294" s="145">
        <v>9</v>
      </c>
      <c r="L294" s="145">
        <v>10</v>
      </c>
      <c r="M294" s="118" t="s">
        <v>513</v>
      </c>
      <c r="N294" s="96" t="s">
        <v>512</v>
      </c>
      <c r="O294" s="39">
        <v>91</v>
      </c>
      <c r="P294" s="84" t="s">
        <v>505</v>
      </c>
    </row>
    <row r="295" spans="1:16" s="35" customFormat="1" ht="63" x14ac:dyDescent="0.2">
      <c r="A295" s="139">
        <v>227</v>
      </c>
      <c r="B295" s="139">
        <v>11</v>
      </c>
      <c r="C295" s="118" t="s">
        <v>514</v>
      </c>
      <c r="D295" s="145">
        <v>2</v>
      </c>
      <c r="E295" s="145">
        <v>17</v>
      </c>
      <c r="F295" s="145">
        <v>18</v>
      </c>
      <c r="G295" s="145">
        <v>2</v>
      </c>
      <c r="H295" s="145">
        <v>17</v>
      </c>
      <c r="I295" s="145">
        <v>18</v>
      </c>
      <c r="J295" s="145">
        <v>2</v>
      </c>
      <c r="K295" s="145">
        <v>17</v>
      </c>
      <c r="L295" s="145">
        <v>18</v>
      </c>
      <c r="M295" s="118" t="s">
        <v>515</v>
      </c>
      <c r="N295" s="96" t="s">
        <v>516</v>
      </c>
      <c r="O295" s="39">
        <v>99</v>
      </c>
      <c r="P295" s="84" t="s">
        <v>505</v>
      </c>
    </row>
    <row r="296" spans="1:16" s="35" customFormat="1" ht="63" x14ac:dyDescent="0.2">
      <c r="A296" s="139">
        <v>228</v>
      </c>
      <c r="B296" s="139">
        <v>11</v>
      </c>
      <c r="C296" s="118" t="s">
        <v>514</v>
      </c>
      <c r="D296" s="145">
        <v>2</v>
      </c>
      <c r="E296" s="145">
        <v>17</v>
      </c>
      <c r="F296" s="145">
        <v>18</v>
      </c>
      <c r="G296" s="145">
        <v>2</v>
      </c>
      <c r="H296" s="145">
        <v>17</v>
      </c>
      <c r="I296" s="145">
        <v>18</v>
      </c>
      <c r="J296" s="145">
        <v>2</v>
      </c>
      <c r="K296" s="145">
        <v>17</v>
      </c>
      <c r="L296" s="145">
        <v>18</v>
      </c>
      <c r="M296" s="118" t="s">
        <v>517</v>
      </c>
      <c r="N296" s="96" t="s">
        <v>516</v>
      </c>
      <c r="O296" s="39">
        <v>99</v>
      </c>
      <c r="P296" s="84" t="s">
        <v>505</v>
      </c>
    </row>
    <row r="297" spans="1:16" s="35" customFormat="1" ht="47.25" x14ac:dyDescent="0.2">
      <c r="A297" s="139">
        <v>229</v>
      </c>
      <c r="B297" s="139">
        <v>11</v>
      </c>
      <c r="C297" s="118" t="s">
        <v>514</v>
      </c>
      <c r="D297" s="145">
        <v>2</v>
      </c>
      <c r="E297" s="145">
        <v>17</v>
      </c>
      <c r="F297" s="145">
        <v>18</v>
      </c>
      <c r="G297" s="145">
        <v>2</v>
      </c>
      <c r="H297" s="145">
        <v>17</v>
      </c>
      <c r="I297" s="145">
        <v>18</v>
      </c>
      <c r="J297" s="145">
        <v>2</v>
      </c>
      <c r="K297" s="145">
        <v>17</v>
      </c>
      <c r="L297" s="145">
        <v>18</v>
      </c>
      <c r="M297" s="187" t="s">
        <v>518</v>
      </c>
      <c r="N297" s="96"/>
      <c r="O297" s="39">
        <v>99</v>
      </c>
      <c r="P297" s="84" t="s">
        <v>505</v>
      </c>
    </row>
    <row r="298" spans="1:16" s="35" customFormat="1" ht="110.25" x14ac:dyDescent="0.2">
      <c r="A298" s="139">
        <v>230</v>
      </c>
      <c r="B298" s="139">
        <v>11</v>
      </c>
      <c r="C298" s="118" t="s">
        <v>519</v>
      </c>
      <c r="D298" s="145">
        <v>5</v>
      </c>
      <c r="E298" s="145">
        <v>22</v>
      </c>
      <c r="F298" s="145">
        <v>26</v>
      </c>
      <c r="G298" s="145">
        <v>5</v>
      </c>
      <c r="H298" s="145">
        <v>22</v>
      </c>
      <c r="I298" s="145">
        <v>26</v>
      </c>
      <c r="J298" s="145">
        <v>5</v>
      </c>
      <c r="K298" s="145">
        <v>22</v>
      </c>
      <c r="L298" s="145">
        <v>26</v>
      </c>
      <c r="M298" s="118" t="s">
        <v>520</v>
      </c>
      <c r="N298" s="72" t="s">
        <v>521</v>
      </c>
      <c r="O298" s="242">
        <v>60</v>
      </c>
      <c r="P298" s="84" t="s">
        <v>505</v>
      </c>
    </row>
    <row r="299" spans="1:16" s="35" customFormat="1" ht="47.25" x14ac:dyDescent="0.2">
      <c r="A299" s="139">
        <v>231</v>
      </c>
      <c r="B299" s="139">
        <v>11</v>
      </c>
      <c r="C299" s="118" t="s">
        <v>522</v>
      </c>
      <c r="D299" s="145">
        <v>12</v>
      </c>
      <c r="E299" s="145">
        <v>15</v>
      </c>
      <c r="F299" s="145">
        <v>26</v>
      </c>
      <c r="G299" s="145">
        <v>12</v>
      </c>
      <c r="H299" s="145">
        <v>15</v>
      </c>
      <c r="I299" s="145">
        <v>26</v>
      </c>
      <c r="J299" s="145">
        <v>12</v>
      </c>
      <c r="K299" s="145">
        <v>15</v>
      </c>
      <c r="L299" s="145">
        <v>26</v>
      </c>
      <c r="M299" s="118" t="s">
        <v>523</v>
      </c>
      <c r="N299" s="96"/>
      <c r="O299" s="39">
        <v>311</v>
      </c>
      <c r="P299" s="84" t="s">
        <v>505</v>
      </c>
    </row>
    <row r="300" spans="1:16" s="35" customFormat="1" ht="47.25" x14ac:dyDescent="0.2">
      <c r="A300" s="139">
        <v>232</v>
      </c>
      <c r="B300" s="139">
        <v>11</v>
      </c>
      <c r="C300" s="112" t="s">
        <v>524</v>
      </c>
      <c r="D300" s="139" t="s">
        <v>90</v>
      </c>
      <c r="E300" s="137" t="s">
        <v>96</v>
      </c>
      <c r="F300" s="137" t="s">
        <v>130</v>
      </c>
      <c r="G300" s="139" t="s">
        <v>90</v>
      </c>
      <c r="H300" s="137" t="s">
        <v>96</v>
      </c>
      <c r="I300" s="137" t="s">
        <v>130</v>
      </c>
      <c r="J300" s="139" t="s">
        <v>90</v>
      </c>
      <c r="K300" s="137" t="s">
        <v>96</v>
      </c>
      <c r="L300" s="137" t="s">
        <v>130</v>
      </c>
      <c r="M300" s="187" t="s">
        <v>525</v>
      </c>
      <c r="N300" s="96"/>
      <c r="O300" s="242">
        <v>7</v>
      </c>
      <c r="P300" s="84" t="s">
        <v>505</v>
      </c>
    </row>
    <row r="301" spans="1:16" s="35" customFormat="1" ht="47.25" x14ac:dyDescent="0.2">
      <c r="A301" s="139">
        <v>233</v>
      </c>
      <c r="B301" s="139">
        <v>11</v>
      </c>
      <c r="C301" s="187" t="s">
        <v>526</v>
      </c>
      <c r="D301" s="139" t="s">
        <v>198</v>
      </c>
      <c r="E301" s="137" t="s">
        <v>198</v>
      </c>
      <c r="F301" s="137" t="s">
        <v>259</v>
      </c>
      <c r="G301" s="139" t="s">
        <v>198</v>
      </c>
      <c r="H301" s="137" t="s">
        <v>198</v>
      </c>
      <c r="I301" s="137" t="s">
        <v>259</v>
      </c>
      <c r="J301" s="39"/>
      <c r="K301" s="40"/>
      <c r="L301" s="40"/>
      <c r="M301" s="187" t="s">
        <v>527</v>
      </c>
      <c r="N301" s="139" t="s">
        <v>363</v>
      </c>
      <c r="O301" s="39">
        <v>8</v>
      </c>
      <c r="P301" s="84" t="s">
        <v>505</v>
      </c>
    </row>
    <row r="302" spans="1:16" s="35" customFormat="1" ht="47.25" x14ac:dyDescent="0.2">
      <c r="A302" s="185">
        <v>234</v>
      </c>
      <c r="B302" s="185">
        <v>11</v>
      </c>
      <c r="C302" s="243" t="s">
        <v>528</v>
      </c>
      <c r="D302" s="72">
        <v>1</v>
      </c>
      <c r="E302" s="72">
        <v>22</v>
      </c>
      <c r="F302" s="72">
        <v>22</v>
      </c>
      <c r="G302" s="72">
        <v>1</v>
      </c>
      <c r="H302" s="72">
        <v>22</v>
      </c>
      <c r="I302" s="72">
        <v>22</v>
      </c>
      <c r="J302" s="72">
        <v>1</v>
      </c>
      <c r="K302" s="72">
        <v>22</v>
      </c>
      <c r="L302" s="72">
        <v>22</v>
      </c>
      <c r="M302" s="244" t="s">
        <v>529</v>
      </c>
      <c r="N302" s="139" t="s">
        <v>530</v>
      </c>
      <c r="O302" s="39">
        <v>303</v>
      </c>
      <c r="P302" s="84" t="s">
        <v>505</v>
      </c>
    </row>
    <row r="303" spans="1:16" s="35" customFormat="1" ht="47.25" x14ac:dyDescent="0.2">
      <c r="A303" s="185">
        <v>235</v>
      </c>
      <c r="B303" s="139">
        <v>11</v>
      </c>
      <c r="C303" s="187" t="s">
        <v>526</v>
      </c>
      <c r="D303" s="139"/>
      <c r="E303" s="137"/>
      <c r="F303" s="137"/>
      <c r="G303" s="139" t="s">
        <v>198</v>
      </c>
      <c r="H303" s="137" t="s">
        <v>198</v>
      </c>
      <c r="I303" s="137" t="s">
        <v>259</v>
      </c>
      <c r="J303" s="39"/>
      <c r="K303" s="40"/>
      <c r="L303" s="40"/>
      <c r="M303" s="109" t="s">
        <v>531</v>
      </c>
      <c r="N303" s="139" t="s">
        <v>363</v>
      </c>
      <c r="O303" s="39">
        <v>8</v>
      </c>
      <c r="P303" s="84" t="s">
        <v>505</v>
      </c>
    </row>
    <row r="304" spans="1:16" s="35" customFormat="1" ht="47.25" x14ac:dyDescent="0.2">
      <c r="A304" s="185">
        <v>236</v>
      </c>
      <c r="B304" s="36">
        <v>11</v>
      </c>
      <c r="C304" s="109" t="s">
        <v>532</v>
      </c>
      <c r="D304" s="72"/>
      <c r="E304" s="72"/>
      <c r="F304" s="96"/>
      <c r="G304" s="185" t="s">
        <v>198</v>
      </c>
      <c r="H304" s="185" t="s">
        <v>96</v>
      </c>
      <c r="I304" s="185" t="s">
        <v>146</v>
      </c>
      <c r="J304" s="138"/>
      <c r="K304" s="245"/>
      <c r="L304" s="245"/>
      <c r="M304" s="109" t="s">
        <v>531</v>
      </c>
      <c r="N304" s="139" t="s">
        <v>363</v>
      </c>
      <c r="O304" s="246">
        <v>9</v>
      </c>
      <c r="P304" s="84" t="s">
        <v>505</v>
      </c>
    </row>
    <row r="305" spans="1:16" s="35" customFormat="1" ht="47.25" x14ac:dyDescent="0.2">
      <c r="A305" s="185">
        <v>237</v>
      </c>
      <c r="B305" s="36">
        <v>11</v>
      </c>
      <c r="C305" s="109" t="s">
        <v>532</v>
      </c>
      <c r="D305" s="72"/>
      <c r="E305" s="72"/>
      <c r="F305" s="96"/>
      <c r="G305" s="185" t="s">
        <v>198</v>
      </c>
      <c r="H305" s="185" t="s">
        <v>96</v>
      </c>
      <c r="I305" s="185" t="s">
        <v>146</v>
      </c>
      <c r="J305" s="138"/>
      <c r="K305" s="245"/>
      <c r="L305" s="245"/>
      <c r="M305" s="187" t="s">
        <v>533</v>
      </c>
      <c r="N305" s="139" t="s">
        <v>363</v>
      </c>
      <c r="O305" s="246">
        <v>9</v>
      </c>
      <c r="P305" s="84" t="s">
        <v>505</v>
      </c>
    </row>
    <row r="306" spans="1:16" s="35" customFormat="1" ht="47.25" x14ac:dyDescent="0.2">
      <c r="A306" s="185">
        <v>238</v>
      </c>
      <c r="B306" s="36">
        <v>11</v>
      </c>
      <c r="C306" s="187" t="s">
        <v>534</v>
      </c>
      <c r="D306" s="72"/>
      <c r="E306" s="72"/>
      <c r="F306" s="72"/>
      <c r="G306" s="72" t="s">
        <v>198</v>
      </c>
      <c r="H306" s="72" t="s">
        <v>161</v>
      </c>
      <c r="I306" s="72" t="s">
        <v>142</v>
      </c>
      <c r="J306" s="138"/>
      <c r="K306" s="245"/>
      <c r="L306" s="245"/>
      <c r="M306" s="187" t="s">
        <v>535</v>
      </c>
      <c r="N306" s="139" t="s">
        <v>363</v>
      </c>
      <c r="O306" s="246">
        <v>2</v>
      </c>
      <c r="P306" s="84" t="s">
        <v>505</v>
      </c>
    </row>
    <row r="307" spans="1:16" s="35" customFormat="1" x14ac:dyDescent="0.2">
      <c r="A307" s="247" t="s">
        <v>23</v>
      </c>
      <c r="B307" s="247">
        <v>10</v>
      </c>
      <c r="C307" s="248" t="s">
        <v>509</v>
      </c>
      <c r="D307" s="249"/>
      <c r="E307" s="249"/>
      <c r="F307" s="222"/>
      <c r="G307" s="231"/>
      <c r="H307" s="232"/>
      <c r="I307" s="232"/>
      <c r="J307" s="231"/>
      <c r="K307" s="232"/>
      <c r="L307" s="232"/>
      <c r="M307" s="241"/>
      <c r="N307" s="250"/>
      <c r="O307" s="231"/>
      <c r="P307" s="84" t="s">
        <v>505</v>
      </c>
    </row>
    <row r="308" spans="1:16" s="35" customFormat="1" ht="31.5" x14ac:dyDescent="0.2">
      <c r="A308" s="72">
        <v>239</v>
      </c>
      <c r="B308" s="139">
        <v>11</v>
      </c>
      <c r="C308" s="181" t="s">
        <v>536</v>
      </c>
      <c r="D308" s="138">
        <v>1</v>
      </c>
      <c r="E308" s="137">
        <v>23</v>
      </c>
      <c r="F308" s="137">
        <v>23</v>
      </c>
      <c r="G308" s="138">
        <v>1</v>
      </c>
      <c r="H308" s="137">
        <v>23</v>
      </c>
      <c r="I308" s="137">
        <v>23</v>
      </c>
      <c r="J308" s="138">
        <v>1</v>
      </c>
      <c r="K308" s="137">
        <v>23</v>
      </c>
      <c r="L308" s="137">
        <v>23</v>
      </c>
      <c r="M308" s="113" t="s">
        <v>537</v>
      </c>
      <c r="N308" s="251"/>
      <c r="O308" s="242">
        <v>305</v>
      </c>
      <c r="P308" s="84" t="s">
        <v>505</v>
      </c>
    </row>
    <row r="309" spans="1:16" s="35" customFormat="1" ht="47.25" x14ac:dyDescent="0.2">
      <c r="A309" s="72">
        <v>240</v>
      </c>
      <c r="B309" s="139">
        <v>11</v>
      </c>
      <c r="C309" s="243" t="s">
        <v>528</v>
      </c>
      <c r="D309" s="138">
        <v>1</v>
      </c>
      <c r="E309" s="137">
        <v>22</v>
      </c>
      <c r="F309" s="137">
        <v>22</v>
      </c>
      <c r="G309" s="138">
        <v>1</v>
      </c>
      <c r="H309" s="137">
        <v>22</v>
      </c>
      <c r="I309" s="137">
        <v>22</v>
      </c>
      <c r="J309" s="138">
        <v>1</v>
      </c>
      <c r="K309" s="137">
        <v>22</v>
      </c>
      <c r="L309" s="137">
        <v>22</v>
      </c>
      <c r="M309" s="113" t="s">
        <v>538</v>
      </c>
      <c r="N309" s="139" t="s">
        <v>530</v>
      </c>
      <c r="O309" s="39">
        <v>303</v>
      </c>
      <c r="P309" s="84" t="s">
        <v>505</v>
      </c>
    </row>
    <row r="310" spans="1:16" s="35" customFormat="1" x14ac:dyDescent="0.2">
      <c r="A310" s="219" t="s">
        <v>23</v>
      </c>
      <c r="B310" s="219">
        <v>10</v>
      </c>
      <c r="C310" s="252" t="s">
        <v>539</v>
      </c>
      <c r="D310" s="221"/>
      <c r="E310" s="221"/>
      <c r="F310" s="222"/>
      <c r="G310" s="231"/>
      <c r="H310" s="232"/>
      <c r="I310" s="232"/>
      <c r="J310" s="231"/>
      <c r="K310" s="232"/>
      <c r="L310" s="232"/>
      <c r="M310" s="224"/>
      <c r="N310" s="225"/>
      <c r="O310" s="231"/>
      <c r="P310" s="84" t="s">
        <v>505</v>
      </c>
    </row>
    <row r="311" spans="1:16" s="35" customFormat="1" ht="31.5" x14ac:dyDescent="0.2">
      <c r="A311" s="185">
        <v>241</v>
      </c>
      <c r="B311" s="185">
        <v>11</v>
      </c>
      <c r="C311" s="253" t="s">
        <v>540</v>
      </c>
      <c r="D311" s="185">
        <v>5</v>
      </c>
      <c r="E311" s="166">
        <v>15</v>
      </c>
      <c r="F311" s="166">
        <v>19</v>
      </c>
      <c r="G311" s="185">
        <v>5</v>
      </c>
      <c r="H311" s="166">
        <v>15</v>
      </c>
      <c r="I311" s="166">
        <v>19</v>
      </c>
      <c r="J311" s="185" t="s">
        <v>101</v>
      </c>
      <c r="K311" s="166" t="s">
        <v>161</v>
      </c>
      <c r="L311" s="166" t="s">
        <v>69</v>
      </c>
      <c r="M311" s="254" t="s">
        <v>541</v>
      </c>
      <c r="N311" s="185"/>
      <c r="O311" s="39">
        <v>205</v>
      </c>
      <c r="P311" s="84" t="s">
        <v>505</v>
      </c>
    </row>
    <row r="312" spans="1:16" s="35" customFormat="1" ht="47.25" x14ac:dyDescent="0.2">
      <c r="A312" s="139">
        <v>242</v>
      </c>
      <c r="B312" s="139">
        <v>11</v>
      </c>
      <c r="C312" s="255" t="s">
        <v>542</v>
      </c>
      <c r="D312" s="138">
        <v>5</v>
      </c>
      <c r="E312" s="137">
        <v>1</v>
      </c>
      <c r="F312" s="137">
        <v>5</v>
      </c>
      <c r="G312" s="138">
        <v>5</v>
      </c>
      <c r="H312" s="137">
        <v>1</v>
      </c>
      <c r="I312" s="137">
        <v>5</v>
      </c>
      <c r="J312" s="138">
        <v>5</v>
      </c>
      <c r="K312" s="137">
        <v>1</v>
      </c>
      <c r="L312" s="137">
        <v>5</v>
      </c>
      <c r="M312" s="113" t="s">
        <v>543</v>
      </c>
      <c r="N312" s="139" t="s">
        <v>544</v>
      </c>
      <c r="O312" s="242">
        <v>284</v>
      </c>
      <c r="P312" s="84" t="s">
        <v>505</v>
      </c>
    </row>
    <row r="313" spans="1:16" s="35" customFormat="1" ht="47.25" x14ac:dyDescent="0.2">
      <c r="A313" s="139">
        <v>243</v>
      </c>
      <c r="B313" s="139">
        <v>11</v>
      </c>
      <c r="C313" s="255" t="s">
        <v>542</v>
      </c>
      <c r="D313" s="138"/>
      <c r="E313" s="137"/>
      <c r="F313" s="137"/>
      <c r="G313" s="138">
        <v>5</v>
      </c>
      <c r="H313" s="137">
        <v>1</v>
      </c>
      <c r="I313" s="137">
        <v>5</v>
      </c>
      <c r="J313" s="138">
        <v>5</v>
      </c>
      <c r="K313" s="137">
        <v>1</v>
      </c>
      <c r="L313" s="137">
        <v>5</v>
      </c>
      <c r="M313" s="113" t="s">
        <v>545</v>
      </c>
      <c r="N313" s="139" t="s">
        <v>544</v>
      </c>
      <c r="O313" s="242">
        <v>284</v>
      </c>
      <c r="P313" s="84" t="s">
        <v>505</v>
      </c>
    </row>
    <row r="314" spans="1:16" s="35" customFormat="1" ht="31.5" x14ac:dyDescent="0.2">
      <c r="A314" s="139">
        <v>244</v>
      </c>
      <c r="B314" s="145">
        <v>11</v>
      </c>
      <c r="C314" s="255" t="s">
        <v>546</v>
      </c>
      <c r="D314" s="96"/>
      <c r="E314" s="96"/>
      <c r="F314" s="96"/>
      <c r="G314" s="106">
        <v>1</v>
      </c>
      <c r="H314" s="106">
        <v>29</v>
      </c>
      <c r="I314" s="106">
        <v>29</v>
      </c>
      <c r="J314" s="106">
        <v>1</v>
      </c>
      <c r="K314" s="106">
        <v>19</v>
      </c>
      <c r="L314" s="106">
        <v>19</v>
      </c>
      <c r="M314" s="113" t="s">
        <v>547</v>
      </c>
      <c r="N314" s="256"/>
      <c r="O314" s="106">
        <v>283</v>
      </c>
      <c r="P314" s="84" t="s">
        <v>505</v>
      </c>
    </row>
    <row r="315" spans="1:16" s="35" customFormat="1" ht="31.5" x14ac:dyDescent="0.2">
      <c r="A315" s="139">
        <v>245</v>
      </c>
      <c r="B315" s="145" t="s">
        <v>69</v>
      </c>
      <c r="C315" s="112" t="s">
        <v>548</v>
      </c>
      <c r="D315" s="139"/>
      <c r="E315" s="137"/>
      <c r="F315" s="137"/>
      <c r="G315" s="83">
        <v>1</v>
      </c>
      <c r="H315" s="83">
        <v>8</v>
      </c>
      <c r="I315" s="36">
        <v>8</v>
      </c>
      <c r="J315" s="83">
        <v>1</v>
      </c>
      <c r="K315" s="83">
        <v>8</v>
      </c>
      <c r="L315" s="36">
        <v>8</v>
      </c>
      <c r="M315" s="113" t="s">
        <v>549</v>
      </c>
      <c r="N315" s="65" t="s">
        <v>550</v>
      </c>
      <c r="O315" s="106">
        <v>287</v>
      </c>
      <c r="P315" s="84" t="s">
        <v>505</v>
      </c>
    </row>
    <row r="316" spans="1:16" s="35" customFormat="1" ht="47.25" x14ac:dyDescent="0.2">
      <c r="A316" s="139">
        <v>246</v>
      </c>
      <c r="B316" s="139" t="s">
        <v>69</v>
      </c>
      <c r="C316" s="257" t="s">
        <v>551</v>
      </c>
      <c r="D316" s="138"/>
      <c r="E316" s="137"/>
      <c r="F316" s="137"/>
      <c r="G316" s="138" t="s">
        <v>68</v>
      </c>
      <c r="H316" s="137" t="s">
        <v>110</v>
      </c>
      <c r="I316" s="137" t="s">
        <v>110</v>
      </c>
      <c r="J316" s="138" t="s">
        <v>68</v>
      </c>
      <c r="K316" s="137" t="s">
        <v>110</v>
      </c>
      <c r="L316" s="137" t="s">
        <v>110</v>
      </c>
      <c r="M316" s="95" t="s">
        <v>552</v>
      </c>
      <c r="N316" s="139"/>
      <c r="O316" s="106">
        <v>204</v>
      </c>
      <c r="P316" s="84" t="s">
        <v>505</v>
      </c>
    </row>
    <row r="317" spans="1:16" s="35" customFormat="1" x14ac:dyDescent="0.2">
      <c r="A317" s="219" t="s">
        <v>23</v>
      </c>
      <c r="B317" s="219">
        <v>10</v>
      </c>
      <c r="C317" s="220" t="s">
        <v>553</v>
      </c>
      <c r="D317" s="221"/>
      <c r="E317" s="221"/>
      <c r="F317" s="222"/>
      <c r="G317" s="231"/>
      <c r="H317" s="232"/>
      <c r="I317" s="232"/>
      <c r="J317" s="231"/>
      <c r="K317" s="232"/>
      <c r="L317" s="232"/>
      <c r="M317" s="224"/>
      <c r="N317" s="225"/>
      <c r="O317" s="231"/>
      <c r="P317" s="35" t="s">
        <v>505</v>
      </c>
    </row>
    <row r="318" spans="1:16" s="35" customFormat="1" ht="47.25" x14ac:dyDescent="0.2">
      <c r="A318" s="139">
        <v>247</v>
      </c>
      <c r="B318" s="139">
        <v>11</v>
      </c>
      <c r="C318" s="258" t="s">
        <v>554</v>
      </c>
      <c r="D318" s="259">
        <v>3</v>
      </c>
      <c r="E318" s="259">
        <v>1</v>
      </c>
      <c r="F318" s="259">
        <v>3</v>
      </c>
      <c r="G318" s="260">
        <v>3</v>
      </c>
      <c r="H318" s="260">
        <v>2</v>
      </c>
      <c r="I318" s="260">
        <v>4</v>
      </c>
      <c r="J318" s="260">
        <v>3</v>
      </c>
      <c r="K318" s="260">
        <v>2</v>
      </c>
      <c r="L318" s="260">
        <v>4</v>
      </c>
      <c r="M318" s="261" t="s">
        <v>555</v>
      </c>
      <c r="N318" s="262" t="s">
        <v>556</v>
      </c>
      <c r="O318" s="263">
        <v>411</v>
      </c>
      <c r="P318" s="35" t="s">
        <v>505</v>
      </c>
    </row>
    <row r="319" spans="1:16" s="35" customFormat="1" ht="31.5" x14ac:dyDescent="0.25">
      <c r="A319" s="139">
        <v>248</v>
      </c>
      <c r="B319" s="139">
        <v>11</v>
      </c>
      <c r="C319" s="109" t="s">
        <v>557</v>
      </c>
      <c r="D319" s="138">
        <v>1</v>
      </c>
      <c r="E319" s="166">
        <v>23</v>
      </c>
      <c r="F319" s="166">
        <v>23</v>
      </c>
      <c r="G319" s="138">
        <v>1</v>
      </c>
      <c r="H319" s="166">
        <v>23</v>
      </c>
      <c r="I319" s="166">
        <v>23</v>
      </c>
      <c r="J319" s="138">
        <v>1</v>
      </c>
      <c r="K319" s="166">
        <v>23</v>
      </c>
      <c r="L319" s="166">
        <v>23</v>
      </c>
      <c r="M319" s="113" t="s">
        <v>558</v>
      </c>
      <c r="N319" s="203"/>
      <c r="O319" s="242">
        <v>450</v>
      </c>
      <c r="P319" s="35" t="s">
        <v>505</v>
      </c>
    </row>
    <row r="320" spans="1:16" s="35" customFormat="1" ht="31.5" x14ac:dyDescent="0.25">
      <c r="A320" s="139">
        <v>249</v>
      </c>
      <c r="B320" s="139">
        <v>11</v>
      </c>
      <c r="C320" s="264" t="s">
        <v>559</v>
      </c>
      <c r="D320" s="265">
        <v>1</v>
      </c>
      <c r="E320" s="266">
        <v>30</v>
      </c>
      <c r="F320" s="266">
        <v>30</v>
      </c>
      <c r="G320" s="265">
        <v>1</v>
      </c>
      <c r="H320" s="266">
        <v>30</v>
      </c>
      <c r="I320" s="266">
        <v>30</v>
      </c>
      <c r="J320" s="265">
        <v>1</v>
      </c>
      <c r="K320" s="266">
        <v>30</v>
      </c>
      <c r="L320" s="266">
        <v>30</v>
      </c>
      <c r="M320" s="267" t="s">
        <v>560</v>
      </c>
      <c r="N320" s="203"/>
      <c r="O320" s="263">
        <v>403</v>
      </c>
      <c r="P320" s="35" t="s">
        <v>505</v>
      </c>
    </row>
    <row r="321" spans="1:16" s="35" customFormat="1" x14ac:dyDescent="0.2">
      <c r="A321" s="219" t="s">
        <v>23</v>
      </c>
      <c r="B321" s="219">
        <v>10</v>
      </c>
      <c r="C321" s="220" t="s">
        <v>561</v>
      </c>
      <c r="D321" s="221"/>
      <c r="E321" s="221"/>
      <c r="F321" s="222"/>
      <c r="G321" s="231"/>
      <c r="H321" s="232"/>
      <c r="I321" s="232"/>
      <c r="J321" s="231"/>
      <c r="K321" s="232"/>
      <c r="L321" s="232"/>
      <c r="M321" s="224"/>
      <c r="N321" s="225"/>
      <c r="O321" s="231"/>
      <c r="P321" s="35" t="s">
        <v>505</v>
      </c>
    </row>
    <row r="322" spans="1:16" s="269" customFormat="1" ht="31.5" x14ac:dyDescent="0.2">
      <c r="A322" s="139">
        <v>250</v>
      </c>
      <c r="B322" s="139">
        <v>11</v>
      </c>
      <c r="C322" s="243" t="s">
        <v>562</v>
      </c>
      <c r="D322" s="138" t="s">
        <v>259</v>
      </c>
      <c r="E322" s="137" t="s">
        <v>96</v>
      </c>
      <c r="F322" s="137" t="s">
        <v>97</v>
      </c>
      <c r="G322" s="138" t="s">
        <v>259</v>
      </c>
      <c r="H322" s="137" t="s">
        <v>96</v>
      </c>
      <c r="I322" s="137" t="s">
        <v>97</v>
      </c>
      <c r="J322" s="138" t="s">
        <v>259</v>
      </c>
      <c r="K322" s="137" t="s">
        <v>96</v>
      </c>
      <c r="L322" s="137" t="s">
        <v>97</v>
      </c>
      <c r="M322" s="111" t="s">
        <v>563</v>
      </c>
      <c r="N322" s="139"/>
      <c r="O322" s="39">
        <v>512</v>
      </c>
      <c r="P322" s="268" t="s">
        <v>505</v>
      </c>
    </row>
    <row r="323" spans="1:16" s="35" customFormat="1" x14ac:dyDescent="0.2">
      <c r="A323" s="219" t="s">
        <v>23</v>
      </c>
      <c r="B323" s="219">
        <v>10</v>
      </c>
      <c r="C323" s="220" t="s">
        <v>564</v>
      </c>
      <c r="D323" s="221"/>
      <c r="E323" s="221"/>
      <c r="F323" s="222"/>
      <c r="G323" s="231"/>
      <c r="H323" s="232"/>
      <c r="I323" s="232"/>
      <c r="J323" s="231"/>
      <c r="K323" s="232"/>
      <c r="L323" s="232"/>
      <c r="M323" s="224"/>
      <c r="N323" s="225"/>
      <c r="O323" s="231"/>
      <c r="P323" s="84" t="s">
        <v>505</v>
      </c>
    </row>
    <row r="324" spans="1:16" s="35" customFormat="1" ht="63" x14ac:dyDescent="0.2">
      <c r="A324" s="139">
        <v>251</v>
      </c>
      <c r="B324" s="139">
        <v>11</v>
      </c>
      <c r="C324" s="270" t="s">
        <v>565</v>
      </c>
      <c r="D324" s="271">
        <v>4</v>
      </c>
      <c r="E324" s="272">
        <v>1</v>
      </c>
      <c r="F324" s="272">
        <v>4</v>
      </c>
      <c r="G324" s="271">
        <v>4</v>
      </c>
      <c r="H324" s="272">
        <v>1</v>
      </c>
      <c r="I324" s="272">
        <v>4</v>
      </c>
      <c r="J324" s="271">
        <v>4</v>
      </c>
      <c r="K324" s="272">
        <v>1</v>
      </c>
      <c r="L324" s="272">
        <v>4</v>
      </c>
      <c r="M324" s="273" t="s">
        <v>566</v>
      </c>
      <c r="N324" s="274"/>
      <c r="O324" s="242">
        <v>662</v>
      </c>
      <c r="P324" s="84" t="s">
        <v>505</v>
      </c>
    </row>
    <row r="325" spans="1:16" s="35" customFormat="1" ht="63" x14ac:dyDescent="0.2">
      <c r="A325" s="139">
        <v>252</v>
      </c>
      <c r="B325" s="139">
        <v>11</v>
      </c>
      <c r="C325" s="275" t="s">
        <v>567</v>
      </c>
      <c r="D325" s="185">
        <v>2</v>
      </c>
      <c r="E325" s="185">
        <v>9</v>
      </c>
      <c r="F325" s="185">
        <v>10</v>
      </c>
      <c r="G325" s="185">
        <v>2</v>
      </c>
      <c r="H325" s="185">
        <v>9</v>
      </c>
      <c r="I325" s="185">
        <v>10</v>
      </c>
      <c r="J325" s="185">
        <v>2</v>
      </c>
      <c r="K325" s="185">
        <v>9</v>
      </c>
      <c r="L325" s="185">
        <v>10</v>
      </c>
      <c r="M325" s="276" t="s">
        <v>568</v>
      </c>
      <c r="N325" s="185" t="s">
        <v>569</v>
      </c>
      <c r="O325" s="39">
        <v>602</v>
      </c>
      <c r="P325" s="84" t="s">
        <v>505</v>
      </c>
    </row>
    <row r="326" spans="1:16" s="35" customFormat="1" ht="31.5" x14ac:dyDescent="0.2">
      <c r="A326" s="139">
        <v>253</v>
      </c>
      <c r="B326" s="139">
        <v>11</v>
      </c>
      <c r="C326" s="275" t="s">
        <v>570</v>
      </c>
      <c r="D326" s="277">
        <v>5</v>
      </c>
      <c r="E326" s="278">
        <v>22</v>
      </c>
      <c r="F326" s="278">
        <v>26</v>
      </c>
      <c r="G326" s="277">
        <v>5</v>
      </c>
      <c r="H326" s="278">
        <v>22</v>
      </c>
      <c r="I326" s="278">
        <v>26</v>
      </c>
      <c r="J326" s="277">
        <v>5</v>
      </c>
      <c r="K326" s="278">
        <v>22</v>
      </c>
      <c r="L326" s="278">
        <v>26</v>
      </c>
      <c r="M326" s="276" t="s">
        <v>571</v>
      </c>
      <c r="N326" s="279"/>
      <c r="O326" s="242">
        <v>668</v>
      </c>
      <c r="P326" s="84" t="s">
        <v>505</v>
      </c>
    </row>
    <row r="327" spans="1:16" s="35" customFormat="1" ht="31.5" x14ac:dyDescent="0.2">
      <c r="A327" s="139">
        <v>254</v>
      </c>
      <c r="B327" s="139">
        <v>11</v>
      </c>
      <c r="C327" s="270" t="s">
        <v>565</v>
      </c>
      <c r="D327" s="271"/>
      <c r="E327" s="272"/>
      <c r="F327" s="272"/>
      <c r="G327" s="271">
        <v>4</v>
      </c>
      <c r="H327" s="272">
        <v>1</v>
      </c>
      <c r="I327" s="272">
        <v>4</v>
      </c>
      <c r="J327" s="271">
        <v>4</v>
      </c>
      <c r="K327" s="272">
        <v>1</v>
      </c>
      <c r="L327" s="272">
        <v>4</v>
      </c>
      <c r="M327" s="273" t="s">
        <v>572</v>
      </c>
      <c r="N327" s="280"/>
      <c r="O327" s="242">
        <v>662</v>
      </c>
      <c r="P327" s="84" t="s">
        <v>505</v>
      </c>
    </row>
    <row r="328" spans="1:16" s="35" customFormat="1" x14ac:dyDescent="0.2">
      <c r="A328" s="281"/>
      <c r="B328" s="281"/>
      <c r="C328" s="282" t="s">
        <v>262</v>
      </c>
      <c r="D328" s="283"/>
      <c r="E328" s="283"/>
      <c r="F328" s="284"/>
      <c r="G328" s="285"/>
      <c r="H328" s="286"/>
      <c r="I328" s="286"/>
      <c r="J328" s="287"/>
      <c r="K328" s="287"/>
      <c r="L328" s="287"/>
      <c r="M328" s="288"/>
      <c r="N328" s="289"/>
      <c r="O328" s="290"/>
      <c r="P328" s="84" t="s">
        <v>505</v>
      </c>
    </row>
    <row r="329" spans="1:16" s="269" customFormat="1" x14ac:dyDescent="0.2">
      <c r="A329" s="247" t="s">
        <v>23</v>
      </c>
      <c r="B329" s="247">
        <v>10</v>
      </c>
      <c r="C329" s="220" t="s">
        <v>507</v>
      </c>
      <c r="D329" s="249"/>
      <c r="E329" s="249"/>
      <c r="F329" s="222"/>
      <c r="G329" s="231"/>
      <c r="H329" s="232"/>
      <c r="I329" s="232"/>
      <c r="J329" s="231"/>
      <c r="K329" s="232"/>
      <c r="L329" s="232"/>
      <c r="M329" s="241"/>
      <c r="N329" s="250"/>
      <c r="O329" s="231"/>
      <c r="P329" s="268" t="s">
        <v>505</v>
      </c>
    </row>
    <row r="330" spans="1:16" s="269" customFormat="1" x14ac:dyDescent="0.25">
      <c r="A330" s="228" t="s">
        <v>153</v>
      </c>
      <c r="B330" s="291">
        <v>10</v>
      </c>
      <c r="C330" s="292" t="s">
        <v>573</v>
      </c>
      <c r="D330" s="293"/>
      <c r="E330" s="294"/>
      <c r="F330" s="295"/>
      <c r="G330" s="296"/>
      <c r="H330" s="297"/>
      <c r="I330" s="297"/>
      <c r="J330" s="298"/>
      <c r="K330" s="298"/>
      <c r="L330" s="298"/>
      <c r="M330" s="293"/>
      <c r="N330" s="294"/>
      <c r="O330" s="299"/>
      <c r="P330" s="268" t="s">
        <v>505</v>
      </c>
    </row>
    <row r="331" spans="1:16" s="269" customFormat="1" ht="110.25" x14ac:dyDescent="0.2">
      <c r="A331" s="139">
        <v>255</v>
      </c>
      <c r="B331" s="139">
        <v>11</v>
      </c>
      <c r="C331" s="189" t="s">
        <v>574</v>
      </c>
      <c r="D331" s="139" t="s">
        <v>198</v>
      </c>
      <c r="E331" s="137" t="s">
        <v>75</v>
      </c>
      <c r="F331" s="137" t="s">
        <v>77</v>
      </c>
      <c r="G331" s="139" t="s">
        <v>198</v>
      </c>
      <c r="H331" s="137" t="s">
        <v>75</v>
      </c>
      <c r="I331" s="137" t="s">
        <v>77</v>
      </c>
      <c r="J331" s="139" t="s">
        <v>198</v>
      </c>
      <c r="K331" s="137" t="s">
        <v>75</v>
      </c>
      <c r="L331" s="137" t="s">
        <v>77</v>
      </c>
      <c r="M331" s="300" t="s">
        <v>575</v>
      </c>
      <c r="N331" s="72" t="s">
        <v>521</v>
      </c>
      <c r="O331" s="242"/>
      <c r="P331" s="268" t="s">
        <v>505</v>
      </c>
    </row>
    <row r="332" spans="1:16" s="269" customFormat="1" x14ac:dyDescent="0.2">
      <c r="A332" s="139">
        <v>256</v>
      </c>
      <c r="B332" s="139">
        <v>11</v>
      </c>
      <c r="C332" s="301" t="s">
        <v>347</v>
      </c>
      <c r="D332" s="139" t="s">
        <v>68</v>
      </c>
      <c r="E332" s="137" t="s">
        <v>142</v>
      </c>
      <c r="F332" s="137" t="s">
        <v>142</v>
      </c>
      <c r="G332" s="139" t="s">
        <v>68</v>
      </c>
      <c r="H332" s="137" t="s">
        <v>142</v>
      </c>
      <c r="I332" s="137" t="s">
        <v>142</v>
      </c>
      <c r="J332" s="139" t="s">
        <v>68</v>
      </c>
      <c r="K332" s="137" t="s">
        <v>142</v>
      </c>
      <c r="L332" s="137" t="s">
        <v>142</v>
      </c>
      <c r="M332" s="264" t="s">
        <v>576</v>
      </c>
      <c r="N332" s="139"/>
      <c r="O332" s="42"/>
      <c r="P332" s="268" t="s">
        <v>505</v>
      </c>
    </row>
    <row r="333" spans="1:16" s="269" customFormat="1" x14ac:dyDescent="0.2">
      <c r="A333" s="139">
        <v>257</v>
      </c>
      <c r="B333" s="139">
        <v>11</v>
      </c>
      <c r="C333" s="301" t="s">
        <v>447</v>
      </c>
      <c r="D333" s="139" t="s">
        <v>68</v>
      </c>
      <c r="E333" s="137" t="s">
        <v>142</v>
      </c>
      <c r="F333" s="137" t="s">
        <v>142</v>
      </c>
      <c r="G333" s="139" t="s">
        <v>68</v>
      </c>
      <c r="H333" s="137" t="s">
        <v>142</v>
      </c>
      <c r="I333" s="137" t="s">
        <v>142</v>
      </c>
      <c r="J333" s="139" t="s">
        <v>68</v>
      </c>
      <c r="K333" s="137" t="s">
        <v>142</v>
      </c>
      <c r="L333" s="137" t="s">
        <v>142</v>
      </c>
      <c r="M333" s="264" t="s">
        <v>577</v>
      </c>
      <c r="N333" s="139"/>
      <c r="O333" s="242"/>
      <c r="P333" s="268" t="s">
        <v>505</v>
      </c>
    </row>
    <row r="334" spans="1:16" s="269" customFormat="1" x14ac:dyDescent="0.2">
      <c r="A334" s="247" t="s">
        <v>23</v>
      </c>
      <c r="B334" s="247">
        <v>10</v>
      </c>
      <c r="C334" s="248" t="s">
        <v>509</v>
      </c>
      <c r="D334" s="249"/>
      <c r="E334" s="249"/>
      <c r="F334" s="222"/>
      <c r="G334" s="231"/>
      <c r="H334" s="232"/>
      <c r="I334" s="232"/>
      <c r="J334" s="231"/>
      <c r="K334" s="232"/>
      <c r="L334" s="232"/>
      <c r="M334" s="241"/>
      <c r="N334" s="250"/>
      <c r="O334" s="231"/>
      <c r="P334" s="268" t="s">
        <v>505</v>
      </c>
    </row>
    <row r="335" spans="1:16" s="269" customFormat="1" x14ac:dyDescent="0.2">
      <c r="A335" s="139" t="s">
        <v>508</v>
      </c>
      <c r="B335" s="139">
        <v>19</v>
      </c>
      <c r="C335" s="226" t="s">
        <v>25</v>
      </c>
      <c r="D335" s="96"/>
      <c r="E335" s="96"/>
      <c r="F335" s="96"/>
      <c r="G335" s="302"/>
      <c r="H335" s="303"/>
      <c r="I335" s="303"/>
      <c r="J335" s="304"/>
      <c r="K335" s="304"/>
      <c r="L335" s="304"/>
      <c r="M335" s="113"/>
      <c r="N335" s="72"/>
      <c r="O335" s="42"/>
      <c r="P335" s="268" t="s">
        <v>505</v>
      </c>
    </row>
    <row r="336" spans="1:16" s="269" customFormat="1" x14ac:dyDescent="0.2">
      <c r="A336" s="281"/>
      <c r="B336" s="281"/>
      <c r="C336" s="305" t="s">
        <v>578</v>
      </c>
      <c r="D336" s="306"/>
      <c r="E336" s="283"/>
      <c r="F336" s="284"/>
      <c r="G336" s="307"/>
      <c r="H336" s="308"/>
      <c r="I336" s="308"/>
      <c r="J336" s="309"/>
      <c r="K336" s="309"/>
      <c r="L336" s="309"/>
      <c r="M336" s="288"/>
      <c r="N336" s="289"/>
      <c r="O336" s="310"/>
      <c r="P336" s="268" t="s">
        <v>505</v>
      </c>
    </row>
    <row r="337" spans="1:16" s="269" customFormat="1" x14ac:dyDescent="0.2">
      <c r="A337" s="219" t="s">
        <v>23</v>
      </c>
      <c r="B337" s="219">
        <v>10</v>
      </c>
      <c r="C337" s="241" t="s">
        <v>507</v>
      </c>
      <c r="D337" s="311"/>
      <c r="E337" s="311"/>
      <c r="F337" s="222"/>
      <c r="G337" s="231"/>
      <c r="H337" s="232"/>
      <c r="I337" s="232"/>
      <c r="J337" s="231"/>
      <c r="K337" s="232"/>
      <c r="L337" s="232"/>
      <c r="M337" s="220"/>
      <c r="N337" s="312"/>
      <c r="O337" s="231"/>
      <c r="P337" s="268" t="s">
        <v>505</v>
      </c>
    </row>
    <row r="338" spans="1:16" s="269" customFormat="1" x14ac:dyDescent="0.25">
      <c r="A338" s="228" t="s">
        <v>153</v>
      </c>
      <c r="B338" s="291">
        <v>10</v>
      </c>
      <c r="C338" s="292" t="s">
        <v>579</v>
      </c>
      <c r="D338" s="293"/>
      <c r="E338" s="294"/>
      <c r="F338" s="295"/>
      <c r="G338" s="296"/>
      <c r="H338" s="297"/>
      <c r="I338" s="297"/>
      <c r="J338" s="298"/>
      <c r="K338" s="298"/>
      <c r="L338" s="298"/>
      <c r="M338" s="293"/>
      <c r="N338" s="294"/>
      <c r="O338" s="299"/>
      <c r="P338" s="268" t="s">
        <v>505</v>
      </c>
    </row>
    <row r="339" spans="1:16" s="269" customFormat="1" ht="31.5" x14ac:dyDescent="0.2">
      <c r="A339" s="139">
        <v>258</v>
      </c>
      <c r="B339" s="139" t="s">
        <v>69</v>
      </c>
      <c r="C339" s="300" t="s">
        <v>580</v>
      </c>
      <c r="D339" s="139" t="s">
        <v>68</v>
      </c>
      <c r="E339" s="137" t="s">
        <v>130</v>
      </c>
      <c r="F339" s="137" t="s">
        <v>130</v>
      </c>
      <c r="G339" s="139" t="s">
        <v>68</v>
      </c>
      <c r="H339" s="137" t="s">
        <v>130</v>
      </c>
      <c r="I339" s="137" t="s">
        <v>130</v>
      </c>
      <c r="J339" s="139" t="s">
        <v>68</v>
      </c>
      <c r="K339" s="137" t="s">
        <v>130</v>
      </c>
      <c r="L339" s="137" t="s">
        <v>130</v>
      </c>
      <c r="M339" s="244" t="s">
        <v>581</v>
      </c>
      <c r="N339" s="313"/>
      <c r="O339" s="42"/>
      <c r="P339" s="268" t="s">
        <v>505</v>
      </c>
    </row>
    <row r="340" spans="1:16" s="269" customFormat="1" x14ac:dyDescent="0.25">
      <c r="A340" s="314" t="s">
        <v>153</v>
      </c>
      <c r="B340" s="315">
        <v>10</v>
      </c>
      <c r="C340" s="316" t="s">
        <v>582</v>
      </c>
      <c r="D340" s="317"/>
      <c r="E340" s="317"/>
      <c r="F340" s="295"/>
      <c r="G340" s="296"/>
      <c r="H340" s="297"/>
      <c r="I340" s="297"/>
      <c r="J340" s="298"/>
      <c r="K340" s="298"/>
      <c r="L340" s="298"/>
      <c r="M340" s="318"/>
      <c r="N340" s="319"/>
      <c r="O340" s="299"/>
      <c r="P340" s="268" t="s">
        <v>505</v>
      </c>
    </row>
    <row r="341" spans="1:16" s="269" customFormat="1" ht="63" x14ac:dyDescent="0.2">
      <c r="A341" s="139">
        <v>259</v>
      </c>
      <c r="B341" s="139">
        <v>11</v>
      </c>
      <c r="C341" s="112" t="s">
        <v>447</v>
      </c>
      <c r="D341" s="139" t="s">
        <v>68</v>
      </c>
      <c r="E341" s="137" t="s">
        <v>259</v>
      </c>
      <c r="F341" s="137" t="s">
        <v>259</v>
      </c>
      <c r="G341" s="139" t="s">
        <v>68</v>
      </c>
      <c r="H341" s="137" t="s">
        <v>259</v>
      </c>
      <c r="I341" s="137" t="s">
        <v>259</v>
      </c>
      <c r="J341" s="139" t="s">
        <v>68</v>
      </c>
      <c r="K341" s="137" t="s">
        <v>259</v>
      </c>
      <c r="L341" s="137" t="s">
        <v>259</v>
      </c>
      <c r="M341" s="187" t="s">
        <v>583</v>
      </c>
      <c r="N341" s="96" t="s">
        <v>584</v>
      </c>
      <c r="O341" s="42"/>
      <c r="P341" s="268" t="s">
        <v>505</v>
      </c>
    </row>
    <row r="342" spans="1:16" s="269" customFormat="1" ht="31.5" x14ac:dyDescent="0.2">
      <c r="A342" s="185">
        <v>260</v>
      </c>
      <c r="B342" s="139">
        <v>11</v>
      </c>
      <c r="C342" s="112" t="s">
        <v>585</v>
      </c>
      <c r="D342" s="320">
        <v>2</v>
      </c>
      <c r="E342" s="320">
        <v>15</v>
      </c>
      <c r="F342" s="320">
        <v>16</v>
      </c>
      <c r="G342" s="320">
        <v>2</v>
      </c>
      <c r="H342" s="320">
        <v>15</v>
      </c>
      <c r="I342" s="320">
        <v>16</v>
      </c>
      <c r="J342" s="320">
        <v>2</v>
      </c>
      <c r="K342" s="320">
        <v>15</v>
      </c>
      <c r="L342" s="320">
        <v>16</v>
      </c>
      <c r="M342" s="244" t="s">
        <v>586</v>
      </c>
      <c r="N342" s="96" t="s">
        <v>584</v>
      </c>
      <c r="O342" s="39"/>
      <c r="P342" s="268" t="s">
        <v>505</v>
      </c>
    </row>
    <row r="343" spans="1:16" s="269" customFormat="1" ht="63" x14ac:dyDescent="0.2">
      <c r="A343" s="185">
        <v>261</v>
      </c>
      <c r="B343" s="139">
        <v>11</v>
      </c>
      <c r="C343" s="321" t="s">
        <v>587</v>
      </c>
      <c r="D343" s="320">
        <v>2</v>
      </c>
      <c r="E343" s="320">
        <v>15</v>
      </c>
      <c r="F343" s="320">
        <v>16</v>
      </c>
      <c r="G343" s="320">
        <v>2</v>
      </c>
      <c r="H343" s="320">
        <v>15</v>
      </c>
      <c r="I343" s="320">
        <v>16</v>
      </c>
      <c r="J343" s="320">
        <v>2</v>
      </c>
      <c r="K343" s="320">
        <v>15</v>
      </c>
      <c r="L343" s="320">
        <v>16</v>
      </c>
      <c r="M343" s="244" t="s">
        <v>588</v>
      </c>
      <c r="N343" s="96" t="s">
        <v>589</v>
      </c>
      <c r="O343" s="322"/>
      <c r="P343" s="268" t="s">
        <v>505</v>
      </c>
    </row>
    <row r="344" spans="1:16" s="269" customFormat="1" ht="47.25" x14ac:dyDescent="0.2">
      <c r="A344" s="185">
        <v>262</v>
      </c>
      <c r="B344" s="185">
        <v>11</v>
      </c>
      <c r="C344" s="243" t="s">
        <v>528</v>
      </c>
      <c r="D344" s="72">
        <v>1</v>
      </c>
      <c r="E344" s="72">
        <v>22</v>
      </c>
      <c r="F344" s="72">
        <v>22</v>
      </c>
      <c r="G344" s="72">
        <v>1</v>
      </c>
      <c r="H344" s="72">
        <v>22</v>
      </c>
      <c r="I344" s="72">
        <v>22</v>
      </c>
      <c r="J344" s="72">
        <v>1</v>
      </c>
      <c r="K344" s="72">
        <v>22</v>
      </c>
      <c r="L344" s="72">
        <v>22</v>
      </c>
      <c r="M344" s="244" t="s">
        <v>590</v>
      </c>
      <c r="N344" s="139" t="s">
        <v>530</v>
      </c>
      <c r="O344" s="39">
        <v>303</v>
      </c>
      <c r="P344" s="268" t="s">
        <v>505</v>
      </c>
    </row>
    <row r="345" spans="1:16" s="269" customFormat="1" ht="31.5" x14ac:dyDescent="0.2">
      <c r="A345" s="185">
        <v>263</v>
      </c>
      <c r="B345" s="185">
        <v>11</v>
      </c>
      <c r="C345" s="243" t="s">
        <v>591</v>
      </c>
      <c r="D345" s="72">
        <v>1</v>
      </c>
      <c r="E345" s="72">
        <v>22</v>
      </c>
      <c r="F345" s="72">
        <v>22</v>
      </c>
      <c r="G345" s="72">
        <v>1</v>
      </c>
      <c r="H345" s="72">
        <v>22</v>
      </c>
      <c r="I345" s="72">
        <v>22</v>
      </c>
      <c r="J345" s="72">
        <v>1</v>
      </c>
      <c r="K345" s="72">
        <v>22</v>
      </c>
      <c r="L345" s="72">
        <v>22</v>
      </c>
      <c r="M345" s="244" t="s">
        <v>590</v>
      </c>
      <c r="N345" s="139" t="s">
        <v>530</v>
      </c>
      <c r="O345" s="322"/>
      <c r="P345" s="268" t="s">
        <v>505</v>
      </c>
    </row>
    <row r="346" spans="1:16" s="269" customFormat="1" x14ac:dyDescent="0.25">
      <c r="A346" s="323" t="s">
        <v>153</v>
      </c>
      <c r="B346" s="323">
        <v>10</v>
      </c>
      <c r="C346" s="324" t="s">
        <v>592</v>
      </c>
      <c r="D346" s="295"/>
      <c r="E346" s="295"/>
      <c r="F346" s="295"/>
      <c r="G346" s="296"/>
      <c r="H346" s="297"/>
      <c r="I346" s="297"/>
      <c r="J346" s="298"/>
      <c r="K346" s="298"/>
      <c r="L346" s="298"/>
      <c r="M346" s="325"/>
      <c r="N346" s="323"/>
      <c r="O346" s="299"/>
      <c r="P346" s="268" t="s">
        <v>505</v>
      </c>
    </row>
    <row r="347" spans="1:16" s="269" customFormat="1" ht="47.25" x14ac:dyDescent="0.2">
      <c r="A347" s="185">
        <v>264</v>
      </c>
      <c r="B347" s="139">
        <v>11</v>
      </c>
      <c r="C347" s="112" t="s">
        <v>510</v>
      </c>
      <c r="D347" s="185" t="s">
        <v>90</v>
      </c>
      <c r="E347" s="185" t="s">
        <v>110</v>
      </c>
      <c r="F347" s="274" t="s">
        <v>142</v>
      </c>
      <c r="G347" s="185" t="s">
        <v>90</v>
      </c>
      <c r="H347" s="185" t="s">
        <v>110</v>
      </c>
      <c r="I347" s="274" t="s">
        <v>142</v>
      </c>
      <c r="J347" s="185" t="s">
        <v>90</v>
      </c>
      <c r="K347" s="185" t="s">
        <v>110</v>
      </c>
      <c r="L347" s="274" t="s">
        <v>142</v>
      </c>
      <c r="M347" s="187" t="s">
        <v>593</v>
      </c>
      <c r="N347" s="185"/>
      <c r="O347" s="39">
        <v>91</v>
      </c>
      <c r="P347" s="268" t="s">
        <v>505</v>
      </c>
    </row>
    <row r="348" spans="1:16" s="269" customFormat="1" x14ac:dyDescent="0.2">
      <c r="A348" s="185">
        <v>265</v>
      </c>
      <c r="B348" s="139">
        <v>11</v>
      </c>
      <c r="C348" s="112" t="s">
        <v>594</v>
      </c>
      <c r="D348" s="185" t="s">
        <v>90</v>
      </c>
      <c r="E348" s="185" t="s">
        <v>110</v>
      </c>
      <c r="F348" s="274" t="s">
        <v>142</v>
      </c>
      <c r="G348" s="185" t="s">
        <v>90</v>
      </c>
      <c r="H348" s="185" t="s">
        <v>110</v>
      </c>
      <c r="I348" s="274" t="s">
        <v>142</v>
      </c>
      <c r="J348" s="185" t="s">
        <v>90</v>
      </c>
      <c r="K348" s="185" t="s">
        <v>110</v>
      </c>
      <c r="L348" s="274" t="s">
        <v>142</v>
      </c>
      <c r="M348" s="187" t="s">
        <v>595</v>
      </c>
      <c r="N348" s="185"/>
      <c r="O348" s="322"/>
      <c r="P348" s="268" t="s">
        <v>505</v>
      </c>
    </row>
    <row r="349" spans="1:16" s="35" customFormat="1" ht="47.25" x14ac:dyDescent="0.2">
      <c r="A349" s="185">
        <v>266</v>
      </c>
      <c r="B349" s="139">
        <v>11</v>
      </c>
      <c r="C349" s="112" t="s">
        <v>596</v>
      </c>
      <c r="D349" s="185" t="s">
        <v>90</v>
      </c>
      <c r="E349" s="185" t="s">
        <v>146</v>
      </c>
      <c r="F349" s="274" t="s">
        <v>120</v>
      </c>
      <c r="G349" s="185" t="s">
        <v>90</v>
      </c>
      <c r="H349" s="185" t="s">
        <v>146</v>
      </c>
      <c r="I349" s="274" t="s">
        <v>120</v>
      </c>
      <c r="J349" s="185" t="s">
        <v>90</v>
      </c>
      <c r="K349" s="185" t="s">
        <v>146</v>
      </c>
      <c r="L349" s="274" t="s">
        <v>120</v>
      </c>
      <c r="M349" s="187" t="s">
        <v>597</v>
      </c>
      <c r="N349" s="185"/>
      <c r="O349" s="68">
        <v>99</v>
      </c>
      <c r="P349" s="35" t="s">
        <v>505</v>
      </c>
    </row>
    <row r="350" spans="1:16" s="35" customFormat="1" x14ac:dyDescent="0.2">
      <c r="A350" s="185">
        <v>267</v>
      </c>
      <c r="B350" s="139">
        <v>11</v>
      </c>
      <c r="C350" s="112" t="s">
        <v>594</v>
      </c>
      <c r="D350" s="185" t="s">
        <v>90</v>
      </c>
      <c r="E350" s="185" t="s">
        <v>146</v>
      </c>
      <c r="F350" s="274" t="s">
        <v>120</v>
      </c>
      <c r="G350" s="185" t="s">
        <v>90</v>
      </c>
      <c r="H350" s="185" t="s">
        <v>146</v>
      </c>
      <c r="I350" s="274" t="s">
        <v>120</v>
      </c>
      <c r="J350" s="185" t="s">
        <v>90</v>
      </c>
      <c r="K350" s="185" t="s">
        <v>146</v>
      </c>
      <c r="L350" s="274" t="s">
        <v>120</v>
      </c>
      <c r="M350" s="187" t="s">
        <v>598</v>
      </c>
      <c r="N350" s="185"/>
      <c r="O350" s="68"/>
      <c r="P350" s="35" t="s">
        <v>505</v>
      </c>
    </row>
    <row r="351" spans="1:16" s="35" customFormat="1" ht="31.5" x14ac:dyDescent="0.2">
      <c r="A351" s="185">
        <v>268</v>
      </c>
      <c r="B351" s="139">
        <v>11</v>
      </c>
      <c r="C351" s="112" t="s">
        <v>596</v>
      </c>
      <c r="D351" s="185" t="s">
        <v>90</v>
      </c>
      <c r="E351" s="185" t="s">
        <v>146</v>
      </c>
      <c r="F351" s="274" t="s">
        <v>120</v>
      </c>
      <c r="G351" s="185" t="s">
        <v>90</v>
      </c>
      <c r="H351" s="185" t="s">
        <v>146</v>
      </c>
      <c r="I351" s="274" t="s">
        <v>120</v>
      </c>
      <c r="J351" s="185" t="s">
        <v>90</v>
      </c>
      <c r="K351" s="185" t="s">
        <v>146</v>
      </c>
      <c r="L351" s="274" t="s">
        <v>120</v>
      </c>
      <c r="M351" s="187" t="s">
        <v>599</v>
      </c>
      <c r="N351" s="185"/>
      <c r="O351" s="68">
        <v>99</v>
      </c>
      <c r="P351" s="35" t="s">
        <v>505</v>
      </c>
    </row>
    <row r="352" spans="1:16" s="35" customFormat="1" x14ac:dyDescent="0.2">
      <c r="A352" s="228" t="s">
        <v>153</v>
      </c>
      <c r="B352" s="291">
        <v>10</v>
      </c>
      <c r="C352" s="292" t="s">
        <v>600</v>
      </c>
      <c r="D352" s="293"/>
      <c r="E352" s="294"/>
      <c r="F352" s="326"/>
      <c r="G352" s="327"/>
      <c r="H352" s="328"/>
      <c r="I352" s="328"/>
      <c r="J352" s="329"/>
      <c r="K352" s="329"/>
      <c r="L352" s="329"/>
      <c r="M352" s="330"/>
      <c r="N352" s="326"/>
      <c r="O352" s="331"/>
      <c r="P352" s="35" t="s">
        <v>505</v>
      </c>
    </row>
    <row r="353" spans="1:16" s="35" customFormat="1" ht="47.25" x14ac:dyDescent="0.2">
      <c r="A353" s="166">
        <v>269</v>
      </c>
      <c r="B353" s="139">
        <v>11</v>
      </c>
      <c r="C353" s="187" t="s">
        <v>534</v>
      </c>
      <c r="D353" s="166"/>
      <c r="E353" s="166"/>
      <c r="F353" s="332"/>
      <c r="G353" s="185" t="s">
        <v>198</v>
      </c>
      <c r="H353" s="185" t="s">
        <v>161</v>
      </c>
      <c r="I353" s="185" t="s">
        <v>142</v>
      </c>
      <c r="J353" s="333"/>
      <c r="K353" s="333"/>
      <c r="L353" s="333"/>
      <c r="M353" s="187" t="s">
        <v>601</v>
      </c>
      <c r="N353" s="139" t="s">
        <v>363</v>
      </c>
      <c r="O353" s="68">
        <v>2</v>
      </c>
      <c r="P353" s="35" t="s">
        <v>505</v>
      </c>
    </row>
    <row r="354" spans="1:16" s="35" customFormat="1" ht="47.25" x14ac:dyDescent="0.2">
      <c r="A354" s="139">
        <v>270</v>
      </c>
      <c r="B354" s="139">
        <v>11</v>
      </c>
      <c r="C354" s="243" t="s">
        <v>591</v>
      </c>
      <c r="D354" s="166"/>
      <c r="E354" s="166"/>
      <c r="F354" s="332"/>
      <c r="G354" s="185" t="s">
        <v>198</v>
      </c>
      <c r="H354" s="185" t="s">
        <v>161</v>
      </c>
      <c r="I354" s="185" t="s">
        <v>142</v>
      </c>
      <c r="J354" s="333"/>
      <c r="K354" s="333"/>
      <c r="L354" s="333"/>
      <c r="M354" s="300" t="s">
        <v>602</v>
      </c>
      <c r="N354" s="139" t="s">
        <v>363</v>
      </c>
      <c r="O354" s="68"/>
      <c r="P354" s="35" t="s">
        <v>505</v>
      </c>
    </row>
    <row r="355" spans="1:16" s="35" customFormat="1" ht="47.25" x14ac:dyDescent="0.2">
      <c r="A355" s="185">
        <v>271</v>
      </c>
      <c r="B355" s="139">
        <v>11</v>
      </c>
      <c r="C355" s="112" t="s">
        <v>594</v>
      </c>
      <c r="D355" s="137"/>
      <c r="E355" s="137"/>
      <c r="F355" s="334"/>
      <c r="G355" s="185" t="s">
        <v>198</v>
      </c>
      <c r="H355" s="185" t="s">
        <v>161</v>
      </c>
      <c r="I355" s="185" t="s">
        <v>142</v>
      </c>
      <c r="J355" s="333"/>
      <c r="K355" s="333"/>
      <c r="L355" s="333"/>
      <c r="M355" s="187" t="s">
        <v>603</v>
      </c>
      <c r="N355" s="139" t="s">
        <v>363</v>
      </c>
      <c r="O355" s="68"/>
      <c r="P355" s="35" t="s">
        <v>505</v>
      </c>
    </row>
    <row r="356" spans="1:16" s="35" customFormat="1" ht="47.25" x14ac:dyDescent="0.2">
      <c r="A356" s="185">
        <v>272</v>
      </c>
      <c r="B356" s="139">
        <v>11</v>
      </c>
      <c r="C356" s="109" t="s">
        <v>604</v>
      </c>
      <c r="D356" s="137"/>
      <c r="E356" s="137"/>
      <c r="F356" s="334"/>
      <c r="G356" s="185" t="s">
        <v>198</v>
      </c>
      <c r="H356" s="185" t="s">
        <v>96</v>
      </c>
      <c r="I356" s="185" t="s">
        <v>146</v>
      </c>
      <c r="J356" s="333"/>
      <c r="K356" s="333"/>
      <c r="L356" s="333"/>
      <c r="M356" s="187" t="s">
        <v>605</v>
      </c>
      <c r="N356" s="139" t="s">
        <v>363</v>
      </c>
      <c r="O356" s="68">
        <v>9</v>
      </c>
      <c r="P356" s="35" t="s">
        <v>505</v>
      </c>
    </row>
    <row r="357" spans="1:16" s="35" customFormat="1" ht="47.25" x14ac:dyDescent="0.2">
      <c r="A357" s="185">
        <v>273</v>
      </c>
      <c r="B357" s="139">
        <v>11</v>
      </c>
      <c r="C357" s="112" t="s">
        <v>585</v>
      </c>
      <c r="D357" s="166"/>
      <c r="E357" s="166"/>
      <c r="F357" s="332"/>
      <c r="G357" s="185" t="s">
        <v>198</v>
      </c>
      <c r="H357" s="185" t="s">
        <v>96</v>
      </c>
      <c r="I357" s="185" t="s">
        <v>146</v>
      </c>
      <c r="J357" s="333"/>
      <c r="K357" s="333"/>
      <c r="L357" s="333"/>
      <c r="M357" s="187" t="s">
        <v>606</v>
      </c>
      <c r="N357" s="139" t="s">
        <v>363</v>
      </c>
      <c r="O357" s="68"/>
      <c r="P357" s="35" t="s">
        <v>505</v>
      </c>
    </row>
    <row r="358" spans="1:16" s="35" customFormat="1" ht="47.25" x14ac:dyDescent="0.2">
      <c r="A358" s="185">
        <v>274</v>
      </c>
      <c r="B358" s="139">
        <v>11</v>
      </c>
      <c r="C358" s="112" t="s">
        <v>594</v>
      </c>
      <c r="D358" s="137"/>
      <c r="E358" s="137"/>
      <c r="F358" s="334"/>
      <c r="G358" s="185" t="s">
        <v>198</v>
      </c>
      <c r="H358" s="185" t="s">
        <v>96</v>
      </c>
      <c r="I358" s="185" t="s">
        <v>146</v>
      </c>
      <c r="J358" s="333"/>
      <c r="K358" s="333"/>
      <c r="L358" s="333"/>
      <c r="M358" s="187" t="s">
        <v>607</v>
      </c>
      <c r="N358" s="139" t="s">
        <v>363</v>
      </c>
      <c r="O358" s="68"/>
      <c r="P358" s="35" t="s">
        <v>505</v>
      </c>
    </row>
    <row r="359" spans="1:16" s="35" customFormat="1" x14ac:dyDescent="0.2">
      <c r="A359" s="247" t="s">
        <v>23</v>
      </c>
      <c r="B359" s="247">
        <v>10</v>
      </c>
      <c r="C359" s="248" t="s">
        <v>509</v>
      </c>
      <c r="D359" s="249"/>
      <c r="E359" s="249"/>
      <c r="F359" s="222"/>
      <c r="G359" s="231"/>
      <c r="H359" s="232"/>
      <c r="I359" s="232"/>
      <c r="J359" s="231"/>
      <c r="K359" s="232"/>
      <c r="L359" s="232"/>
      <c r="M359" s="241"/>
      <c r="N359" s="250"/>
      <c r="O359" s="231"/>
      <c r="P359" s="35" t="s">
        <v>505</v>
      </c>
    </row>
    <row r="360" spans="1:16" s="35" customFormat="1" x14ac:dyDescent="0.25">
      <c r="A360" s="228" t="s">
        <v>153</v>
      </c>
      <c r="B360" s="291">
        <v>10</v>
      </c>
      <c r="C360" s="292" t="s">
        <v>608</v>
      </c>
      <c r="D360" s="293"/>
      <c r="E360" s="294"/>
      <c r="F360" s="295"/>
      <c r="G360" s="296"/>
      <c r="H360" s="297"/>
      <c r="I360" s="297"/>
      <c r="J360" s="298"/>
      <c r="K360" s="298"/>
      <c r="L360" s="298"/>
      <c r="M360" s="293"/>
      <c r="N360" s="294"/>
      <c r="O360" s="299"/>
      <c r="P360" s="35" t="s">
        <v>505</v>
      </c>
    </row>
    <row r="361" spans="1:16" s="35" customFormat="1" ht="31.5" x14ac:dyDescent="0.2">
      <c r="A361" s="139">
        <v>275</v>
      </c>
      <c r="B361" s="139">
        <v>11</v>
      </c>
      <c r="C361" s="181" t="s">
        <v>609</v>
      </c>
      <c r="D361" s="138">
        <v>1</v>
      </c>
      <c r="E361" s="137">
        <v>23</v>
      </c>
      <c r="F361" s="334">
        <v>23</v>
      </c>
      <c r="G361" s="138">
        <v>1</v>
      </c>
      <c r="H361" s="137">
        <v>23</v>
      </c>
      <c r="I361" s="334">
        <v>23</v>
      </c>
      <c r="J361" s="138">
        <v>1</v>
      </c>
      <c r="K361" s="137">
        <v>23</v>
      </c>
      <c r="L361" s="334">
        <v>23</v>
      </c>
      <c r="M361" s="113" t="s">
        <v>610</v>
      </c>
      <c r="N361" s="251"/>
      <c r="O361" s="68">
        <v>305</v>
      </c>
      <c r="P361" s="35" t="s">
        <v>505</v>
      </c>
    </row>
    <row r="362" spans="1:16" s="35" customFormat="1" ht="31.5" x14ac:dyDescent="0.2">
      <c r="A362" s="139">
        <v>276</v>
      </c>
      <c r="B362" s="139">
        <v>11</v>
      </c>
      <c r="C362" s="181" t="s">
        <v>611</v>
      </c>
      <c r="D362" s="138">
        <v>2</v>
      </c>
      <c r="E362" s="137">
        <v>22</v>
      </c>
      <c r="F362" s="334">
        <v>23</v>
      </c>
      <c r="G362" s="138">
        <v>2</v>
      </c>
      <c r="H362" s="137">
        <v>22</v>
      </c>
      <c r="I362" s="334">
        <v>23</v>
      </c>
      <c r="J362" s="138">
        <v>2</v>
      </c>
      <c r="K362" s="137">
        <v>22</v>
      </c>
      <c r="L362" s="334">
        <v>23</v>
      </c>
      <c r="M362" s="113" t="s">
        <v>612</v>
      </c>
      <c r="N362" s="139" t="s">
        <v>530</v>
      </c>
      <c r="O362" s="68"/>
      <c r="P362" s="35" t="s">
        <v>505</v>
      </c>
    </row>
    <row r="363" spans="1:16" s="35" customFormat="1" ht="47.25" x14ac:dyDescent="0.2">
      <c r="A363" s="139">
        <v>277</v>
      </c>
      <c r="B363" s="139">
        <v>11</v>
      </c>
      <c r="C363" s="243" t="s">
        <v>528</v>
      </c>
      <c r="D363" s="138">
        <v>1</v>
      </c>
      <c r="E363" s="137">
        <v>22</v>
      </c>
      <c r="F363" s="334">
        <v>22</v>
      </c>
      <c r="G363" s="138">
        <v>1</v>
      </c>
      <c r="H363" s="137">
        <v>22</v>
      </c>
      <c r="I363" s="334">
        <v>22</v>
      </c>
      <c r="J363" s="138">
        <v>1</v>
      </c>
      <c r="K363" s="137">
        <v>22</v>
      </c>
      <c r="L363" s="334">
        <v>22</v>
      </c>
      <c r="M363" s="113" t="s">
        <v>613</v>
      </c>
      <c r="N363" s="139" t="s">
        <v>530</v>
      </c>
      <c r="O363" s="68">
        <v>303</v>
      </c>
      <c r="P363" s="35" t="s">
        <v>505</v>
      </c>
    </row>
    <row r="364" spans="1:16" s="35" customFormat="1" x14ac:dyDescent="0.2">
      <c r="A364" s="219" t="s">
        <v>23</v>
      </c>
      <c r="B364" s="219">
        <v>10</v>
      </c>
      <c r="C364" s="252" t="s">
        <v>539</v>
      </c>
      <c r="D364" s="335"/>
      <c r="E364" s="335"/>
      <c r="F364" s="222"/>
      <c r="G364" s="231"/>
      <c r="H364" s="232"/>
      <c r="I364" s="232"/>
      <c r="J364" s="231"/>
      <c r="K364" s="232"/>
      <c r="L364" s="232"/>
      <c r="M364" s="336"/>
      <c r="N364" s="337"/>
      <c r="O364" s="231"/>
      <c r="P364" s="35" t="s">
        <v>505</v>
      </c>
    </row>
    <row r="365" spans="1:16" s="35" customFormat="1" x14ac:dyDescent="0.25">
      <c r="A365" s="228" t="s">
        <v>153</v>
      </c>
      <c r="B365" s="291">
        <v>10</v>
      </c>
      <c r="C365" s="292" t="s">
        <v>614</v>
      </c>
      <c r="D365" s="293"/>
      <c r="E365" s="294"/>
      <c r="F365" s="295"/>
      <c r="G365" s="296"/>
      <c r="H365" s="297"/>
      <c r="I365" s="297"/>
      <c r="J365" s="298"/>
      <c r="K365" s="298"/>
      <c r="L365" s="298"/>
      <c r="M365" s="293"/>
      <c r="N365" s="294"/>
      <c r="O365" s="299"/>
      <c r="P365" s="35" t="s">
        <v>505</v>
      </c>
    </row>
    <row r="366" spans="1:16" s="35" customFormat="1" ht="47.25" x14ac:dyDescent="0.2">
      <c r="A366" s="139">
        <v>278</v>
      </c>
      <c r="B366" s="139">
        <v>11</v>
      </c>
      <c r="C366" s="255" t="s">
        <v>542</v>
      </c>
      <c r="D366" s="145">
        <v>5</v>
      </c>
      <c r="E366" s="145">
        <v>1</v>
      </c>
      <c r="F366" s="332">
        <v>5</v>
      </c>
      <c r="G366" s="145">
        <v>5</v>
      </c>
      <c r="H366" s="145">
        <v>1</v>
      </c>
      <c r="I366" s="332">
        <v>5</v>
      </c>
      <c r="J366" s="145">
        <v>5</v>
      </c>
      <c r="K366" s="145">
        <v>1</v>
      </c>
      <c r="L366" s="332">
        <v>5</v>
      </c>
      <c r="M366" s="113" t="s">
        <v>615</v>
      </c>
      <c r="N366" s="139" t="s">
        <v>544</v>
      </c>
      <c r="O366" s="68">
        <v>284</v>
      </c>
      <c r="P366" s="35" t="s">
        <v>505</v>
      </c>
    </row>
    <row r="367" spans="1:16" s="35" customFormat="1" x14ac:dyDescent="0.2">
      <c r="A367" s="139">
        <v>279</v>
      </c>
      <c r="B367" s="139">
        <v>11</v>
      </c>
      <c r="C367" s="112" t="s">
        <v>616</v>
      </c>
      <c r="D367" s="145">
        <v>5</v>
      </c>
      <c r="E367" s="145">
        <v>1</v>
      </c>
      <c r="F367" s="332">
        <v>5</v>
      </c>
      <c r="G367" s="145">
        <v>5</v>
      </c>
      <c r="H367" s="145">
        <v>1</v>
      </c>
      <c r="I367" s="332">
        <v>5</v>
      </c>
      <c r="J367" s="145">
        <v>5</v>
      </c>
      <c r="K367" s="145">
        <v>1</v>
      </c>
      <c r="L367" s="332">
        <v>5</v>
      </c>
      <c r="M367" s="113" t="s">
        <v>615</v>
      </c>
      <c r="N367" s="72"/>
      <c r="O367" s="68"/>
      <c r="P367" s="35" t="s">
        <v>505</v>
      </c>
    </row>
    <row r="368" spans="1:16" s="35" customFormat="1" x14ac:dyDescent="0.25">
      <c r="A368" s="228" t="s">
        <v>153</v>
      </c>
      <c r="B368" s="291">
        <v>10</v>
      </c>
      <c r="C368" s="292" t="s">
        <v>617</v>
      </c>
      <c r="D368" s="293"/>
      <c r="E368" s="294"/>
      <c r="F368" s="295"/>
      <c r="G368" s="296"/>
      <c r="H368" s="297"/>
      <c r="I368" s="297"/>
      <c r="J368" s="298"/>
      <c r="K368" s="298"/>
      <c r="L368" s="298"/>
      <c r="M368" s="293"/>
      <c r="N368" s="294"/>
      <c r="O368" s="299"/>
      <c r="P368" s="35" t="s">
        <v>505</v>
      </c>
    </row>
    <row r="369" spans="1:16" s="35" customFormat="1" ht="63" x14ac:dyDescent="0.2">
      <c r="A369" s="139">
        <v>280</v>
      </c>
      <c r="B369" s="139" t="s">
        <v>69</v>
      </c>
      <c r="C369" s="181" t="s">
        <v>618</v>
      </c>
      <c r="D369" s="145"/>
      <c r="E369" s="145"/>
      <c r="F369" s="166"/>
      <c r="G369" s="145" t="s">
        <v>198</v>
      </c>
      <c r="H369" s="145" t="s">
        <v>96</v>
      </c>
      <c r="I369" s="166" t="s">
        <v>146</v>
      </c>
      <c r="J369" s="145" t="s">
        <v>198</v>
      </c>
      <c r="K369" s="145" t="s">
        <v>161</v>
      </c>
      <c r="L369" s="166" t="s">
        <v>142</v>
      </c>
      <c r="M369" s="113" t="s">
        <v>619</v>
      </c>
      <c r="N369" s="256"/>
      <c r="O369" s="68"/>
      <c r="P369" s="35" t="s">
        <v>505</v>
      </c>
    </row>
    <row r="370" spans="1:16" s="35" customFormat="1" x14ac:dyDescent="0.25">
      <c r="A370" s="228" t="s">
        <v>153</v>
      </c>
      <c r="B370" s="291">
        <v>10</v>
      </c>
      <c r="C370" s="292" t="s">
        <v>620</v>
      </c>
      <c r="D370" s="293"/>
      <c r="E370" s="294"/>
      <c r="F370" s="295"/>
      <c r="G370" s="296"/>
      <c r="H370" s="297"/>
      <c r="I370" s="297"/>
      <c r="J370" s="298"/>
      <c r="K370" s="298"/>
      <c r="L370" s="298"/>
      <c r="M370" s="293"/>
      <c r="N370" s="294"/>
      <c r="O370" s="299"/>
      <c r="P370" s="35" t="s">
        <v>505</v>
      </c>
    </row>
    <row r="371" spans="1:16" s="35" customFormat="1" ht="47.25" x14ac:dyDescent="0.2">
      <c r="A371" s="139">
        <v>281</v>
      </c>
      <c r="B371" s="139">
        <v>11</v>
      </c>
      <c r="C371" s="255" t="s">
        <v>542</v>
      </c>
      <c r="D371" s="138"/>
      <c r="E371" s="137"/>
      <c r="F371" s="137"/>
      <c r="G371" s="138">
        <v>5</v>
      </c>
      <c r="H371" s="137">
        <v>1</v>
      </c>
      <c r="I371" s="137">
        <v>5</v>
      </c>
      <c r="J371" s="138">
        <v>5</v>
      </c>
      <c r="K371" s="137">
        <v>1</v>
      </c>
      <c r="L371" s="137">
        <v>5</v>
      </c>
      <c r="M371" s="113" t="s">
        <v>545</v>
      </c>
      <c r="N371" s="139" t="s">
        <v>544</v>
      </c>
      <c r="O371" s="242">
        <v>284</v>
      </c>
      <c r="P371" s="35" t="s">
        <v>505</v>
      </c>
    </row>
    <row r="372" spans="1:16" s="35" customFormat="1" ht="31.5" x14ac:dyDescent="0.2">
      <c r="A372" s="139">
        <v>282</v>
      </c>
      <c r="B372" s="139">
        <v>11</v>
      </c>
      <c r="C372" s="338" t="s">
        <v>621</v>
      </c>
      <c r="D372" s="145"/>
      <c r="E372" s="145"/>
      <c r="F372" s="166"/>
      <c r="G372" s="138">
        <v>5</v>
      </c>
      <c r="H372" s="137">
        <v>1</v>
      </c>
      <c r="I372" s="137">
        <v>5</v>
      </c>
      <c r="J372" s="138">
        <v>5</v>
      </c>
      <c r="K372" s="137">
        <v>1</v>
      </c>
      <c r="L372" s="137">
        <v>5</v>
      </c>
      <c r="M372" s="113" t="s">
        <v>545</v>
      </c>
      <c r="N372" s="139" t="s">
        <v>622</v>
      </c>
      <c r="O372" s="68"/>
      <c r="P372" s="35" t="s">
        <v>505</v>
      </c>
    </row>
    <row r="373" spans="1:16" s="35" customFormat="1" ht="31.5" x14ac:dyDescent="0.2">
      <c r="A373" s="139">
        <v>283</v>
      </c>
      <c r="B373" s="139">
        <v>11</v>
      </c>
      <c r="C373" s="255" t="s">
        <v>546</v>
      </c>
      <c r="D373" s="96"/>
      <c r="E373" s="96"/>
      <c r="F373" s="96"/>
      <c r="G373" s="106">
        <v>1</v>
      </c>
      <c r="H373" s="106">
        <v>29</v>
      </c>
      <c r="I373" s="106">
        <v>29</v>
      </c>
      <c r="J373" s="106">
        <v>1</v>
      </c>
      <c r="K373" s="106">
        <v>29</v>
      </c>
      <c r="L373" s="106">
        <v>29</v>
      </c>
      <c r="M373" s="113" t="s">
        <v>547</v>
      </c>
      <c r="N373" s="256"/>
      <c r="O373" s="106">
        <v>283</v>
      </c>
      <c r="P373" s="35" t="s">
        <v>505</v>
      </c>
    </row>
    <row r="374" spans="1:16" s="35" customFormat="1" ht="31.5" x14ac:dyDescent="0.2">
      <c r="A374" s="139">
        <v>284</v>
      </c>
      <c r="B374" s="139">
        <v>11</v>
      </c>
      <c r="C374" s="338" t="s">
        <v>621</v>
      </c>
      <c r="D374" s="145"/>
      <c r="E374" s="145"/>
      <c r="F374" s="166"/>
      <c r="G374" s="106">
        <v>1</v>
      </c>
      <c r="H374" s="106">
        <v>29</v>
      </c>
      <c r="I374" s="106">
        <v>29</v>
      </c>
      <c r="J374" s="106">
        <v>1</v>
      </c>
      <c r="K374" s="106">
        <v>29</v>
      </c>
      <c r="L374" s="106">
        <v>29</v>
      </c>
      <c r="M374" s="113" t="s">
        <v>547</v>
      </c>
      <c r="N374" s="256"/>
      <c r="O374" s="68"/>
      <c r="P374" s="35" t="s">
        <v>505</v>
      </c>
    </row>
    <row r="375" spans="1:16" s="35" customFormat="1" x14ac:dyDescent="0.25">
      <c r="A375" s="228" t="s">
        <v>153</v>
      </c>
      <c r="B375" s="291">
        <v>10</v>
      </c>
      <c r="C375" s="292" t="s">
        <v>623</v>
      </c>
      <c r="D375" s="293"/>
      <c r="E375" s="294"/>
      <c r="F375" s="295"/>
      <c r="G375" s="296"/>
      <c r="H375" s="297"/>
      <c r="I375" s="297"/>
      <c r="J375" s="298"/>
      <c r="K375" s="298"/>
      <c r="L375" s="298"/>
      <c r="M375" s="293"/>
      <c r="N375" s="294"/>
      <c r="O375" s="299"/>
      <c r="P375" s="35" t="s">
        <v>505</v>
      </c>
    </row>
    <row r="376" spans="1:16" s="35" customFormat="1" ht="31.5" x14ac:dyDescent="0.2">
      <c r="A376" s="139">
        <v>285</v>
      </c>
      <c r="B376" s="145" t="s">
        <v>69</v>
      </c>
      <c r="C376" s="112" t="s">
        <v>548</v>
      </c>
      <c r="D376" s="139"/>
      <c r="E376" s="137"/>
      <c r="F376" s="137"/>
      <c r="G376" s="83">
        <v>1</v>
      </c>
      <c r="H376" s="83">
        <v>8</v>
      </c>
      <c r="I376" s="36">
        <v>8</v>
      </c>
      <c r="J376" s="83">
        <v>1</v>
      </c>
      <c r="K376" s="83">
        <v>8</v>
      </c>
      <c r="L376" s="36">
        <v>8</v>
      </c>
      <c r="M376" s="113" t="s">
        <v>549</v>
      </c>
      <c r="N376" s="65" t="s">
        <v>550</v>
      </c>
      <c r="O376" s="106">
        <v>287</v>
      </c>
      <c r="P376" s="35" t="s">
        <v>505</v>
      </c>
    </row>
    <row r="377" spans="1:16" s="35" customFormat="1" ht="31.5" x14ac:dyDescent="0.2">
      <c r="A377" s="139">
        <v>286</v>
      </c>
      <c r="B377" s="145" t="s">
        <v>255</v>
      </c>
      <c r="C377" s="339" t="s">
        <v>624</v>
      </c>
      <c r="D377" s="145"/>
      <c r="E377" s="145"/>
      <c r="F377" s="166"/>
      <c r="G377" s="83">
        <v>1</v>
      </c>
      <c r="H377" s="83">
        <v>8</v>
      </c>
      <c r="I377" s="36">
        <v>8</v>
      </c>
      <c r="J377" s="83">
        <v>1</v>
      </c>
      <c r="K377" s="83">
        <v>8</v>
      </c>
      <c r="L377" s="36">
        <v>8</v>
      </c>
      <c r="M377" s="113" t="s">
        <v>549</v>
      </c>
      <c r="N377" s="256"/>
      <c r="O377" s="68"/>
      <c r="P377" s="35" t="s">
        <v>505</v>
      </c>
    </row>
    <row r="378" spans="1:16" s="35" customFormat="1" x14ac:dyDescent="0.2">
      <c r="A378" s="219" t="s">
        <v>23</v>
      </c>
      <c r="B378" s="219">
        <v>10</v>
      </c>
      <c r="C378" s="220" t="s">
        <v>553</v>
      </c>
      <c r="D378" s="335"/>
      <c r="E378" s="335"/>
      <c r="F378" s="222"/>
      <c r="G378" s="231"/>
      <c r="H378" s="232"/>
      <c r="I378" s="232"/>
      <c r="J378" s="231"/>
      <c r="K378" s="232"/>
      <c r="L378" s="232"/>
      <c r="M378" s="336"/>
      <c r="N378" s="337"/>
      <c r="O378" s="231"/>
      <c r="P378" s="35" t="s">
        <v>505</v>
      </c>
    </row>
    <row r="379" spans="1:16" s="35" customFormat="1" x14ac:dyDescent="0.25">
      <c r="A379" s="228" t="s">
        <v>153</v>
      </c>
      <c r="B379" s="291">
        <v>10</v>
      </c>
      <c r="C379" s="292" t="s">
        <v>625</v>
      </c>
      <c r="D379" s="293"/>
      <c r="E379" s="294"/>
      <c r="F379" s="340"/>
      <c r="G379" s="296"/>
      <c r="H379" s="297"/>
      <c r="I379" s="297"/>
      <c r="J379" s="298"/>
      <c r="K379" s="298"/>
      <c r="L379" s="298"/>
      <c r="M379" s="341"/>
      <c r="N379" s="294"/>
      <c r="O379" s="299"/>
      <c r="P379" s="35" t="s">
        <v>505</v>
      </c>
    </row>
    <row r="380" spans="1:16" s="35" customFormat="1" ht="31.5" x14ac:dyDescent="0.2">
      <c r="A380" s="342">
        <v>287</v>
      </c>
      <c r="B380" s="139">
        <v>11</v>
      </c>
      <c r="C380" s="343" t="s">
        <v>626</v>
      </c>
      <c r="D380" s="344">
        <v>3</v>
      </c>
      <c r="E380" s="345">
        <v>2</v>
      </c>
      <c r="F380" s="346">
        <v>4</v>
      </c>
      <c r="G380" s="344">
        <v>3</v>
      </c>
      <c r="H380" s="345">
        <v>2</v>
      </c>
      <c r="I380" s="346">
        <v>4</v>
      </c>
      <c r="J380" s="344">
        <v>3</v>
      </c>
      <c r="K380" s="345">
        <v>2</v>
      </c>
      <c r="L380" s="346">
        <v>4</v>
      </c>
      <c r="M380" s="127" t="s">
        <v>627</v>
      </c>
      <c r="N380" s="262" t="s">
        <v>616</v>
      </c>
      <c r="O380" s="68"/>
      <c r="P380" s="35" t="s">
        <v>505</v>
      </c>
    </row>
    <row r="381" spans="1:16" s="35" customFormat="1" ht="31.5" x14ac:dyDescent="0.2">
      <c r="A381" s="342">
        <v>288</v>
      </c>
      <c r="B381" s="139">
        <v>11</v>
      </c>
      <c r="C381" s="343" t="s">
        <v>628</v>
      </c>
      <c r="D381" s="344">
        <v>3</v>
      </c>
      <c r="E381" s="345">
        <v>2</v>
      </c>
      <c r="F381" s="346">
        <v>4</v>
      </c>
      <c r="G381" s="344">
        <v>3</v>
      </c>
      <c r="H381" s="345">
        <v>2</v>
      </c>
      <c r="I381" s="346">
        <v>4</v>
      </c>
      <c r="J381" s="344">
        <v>3</v>
      </c>
      <c r="K381" s="345">
        <v>2</v>
      </c>
      <c r="L381" s="346">
        <v>4</v>
      </c>
      <c r="M381" s="127" t="s">
        <v>629</v>
      </c>
      <c r="N381" s="262"/>
      <c r="O381" s="68"/>
      <c r="P381" s="35" t="s">
        <v>505</v>
      </c>
    </row>
    <row r="382" spans="1:16" s="35" customFormat="1" x14ac:dyDescent="0.2">
      <c r="A382" s="342">
        <v>289</v>
      </c>
      <c r="B382" s="139">
        <v>11</v>
      </c>
      <c r="C382" s="189" t="s">
        <v>630</v>
      </c>
      <c r="D382" s="145">
        <v>3</v>
      </c>
      <c r="E382" s="166">
        <v>8</v>
      </c>
      <c r="F382" s="332">
        <v>10</v>
      </c>
      <c r="G382" s="145">
        <v>3</v>
      </c>
      <c r="H382" s="166">
        <v>8</v>
      </c>
      <c r="I382" s="332">
        <v>10</v>
      </c>
      <c r="J382" s="145">
        <v>3</v>
      </c>
      <c r="K382" s="166">
        <v>8</v>
      </c>
      <c r="L382" s="332">
        <v>10</v>
      </c>
      <c r="M382" s="111" t="s">
        <v>631</v>
      </c>
      <c r="N382" s="262" t="s">
        <v>616</v>
      </c>
      <c r="O382" s="68"/>
      <c r="P382" s="35" t="s">
        <v>505</v>
      </c>
    </row>
    <row r="383" spans="1:16" s="35" customFormat="1" ht="31.5" x14ac:dyDescent="0.2">
      <c r="A383" s="342">
        <v>290</v>
      </c>
      <c r="B383" s="139">
        <v>11</v>
      </c>
      <c r="C383" s="189" t="s">
        <v>632</v>
      </c>
      <c r="D383" s="145">
        <v>3</v>
      </c>
      <c r="E383" s="166">
        <v>8</v>
      </c>
      <c r="F383" s="332">
        <v>10</v>
      </c>
      <c r="G383" s="145">
        <v>3</v>
      </c>
      <c r="H383" s="166">
        <v>8</v>
      </c>
      <c r="I383" s="332">
        <v>10</v>
      </c>
      <c r="J383" s="145">
        <v>3</v>
      </c>
      <c r="K383" s="166">
        <v>8</v>
      </c>
      <c r="L383" s="332">
        <v>10</v>
      </c>
      <c r="M383" s="111" t="s">
        <v>633</v>
      </c>
      <c r="N383" s="262"/>
      <c r="O383" s="68"/>
      <c r="P383" s="35" t="s">
        <v>505</v>
      </c>
    </row>
    <row r="384" spans="1:16" s="35" customFormat="1" x14ac:dyDescent="0.2">
      <c r="A384" s="342">
        <v>291</v>
      </c>
      <c r="B384" s="139">
        <v>11</v>
      </c>
      <c r="C384" s="112" t="s">
        <v>447</v>
      </c>
      <c r="D384" s="138">
        <v>3</v>
      </c>
      <c r="E384" s="137">
        <v>8</v>
      </c>
      <c r="F384" s="334">
        <v>10</v>
      </c>
      <c r="G384" s="138">
        <v>3</v>
      </c>
      <c r="H384" s="137">
        <v>8</v>
      </c>
      <c r="I384" s="334">
        <v>10</v>
      </c>
      <c r="J384" s="138">
        <v>3</v>
      </c>
      <c r="K384" s="137">
        <v>8</v>
      </c>
      <c r="L384" s="334">
        <v>10</v>
      </c>
      <c r="M384" s="111" t="s">
        <v>634</v>
      </c>
      <c r="N384" s="262" t="s">
        <v>616</v>
      </c>
      <c r="O384" s="68"/>
      <c r="P384" s="35" t="s">
        <v>505</v>
      </c>
    </row>
    <row r="385" spans="1:16" s="35" customFormat="1" ht="31.5" x14ac:dyDescent="0.2">
      <c r="A385" s="342">
        <v>292</v>
      </c>
      <c r="B385" s="139">
        <v>11</v>
      </c>
      <c r="C385" s="112" t="s">
        <v>447</v>
      </c>
      <c r="D385" s="138"/>
      <c r="E385" s="137"/>
      <c r="F385" s="334"/>
      <c r="G385" s="344">
        <v>3</v>
      </c>
      <c r="H385" s="345">
        <v>2</v>
      </c>
      <c r="I385" s="346">
        <v>4</v>
      </c>
      <c r="J385" s="344">
        <v>3</v>
      </c>
      <c r="K385" s="345">
        <v>2</v>
      </c>
      <c r="L385" s="346">
        <v>4</v>
      </c>
      <c r="M385" s="111" t="s">
        <v>635</v>
      </c>
      <c r="N385" s="262" t="s">
        <v>616</v>
      </c>
      <c r="O385" s="68"/>
      <c r="P385" s="35" t="s">
        <v>505</v>
      </c>
    </row>
    <row r="386" spans="1:16" s="35" customFormat="1" x14ac:dyDescent="0.25">
      <c r="A386" s="228" t="s">
        <v>153</v>
      </c>
      <c r="B386" s="291">
        <v>10</v>
      </c>
      <c r="C386" s="347" t="s">
        <v>636</v>
      </c>
      <c r="D386" s="293"/>
      <c r="E386" s="294"/>
      <c r="F386" s="295"/>
      <c r="G386" s="296"/>
      <c r="H386" s="297"/>
      <c r="I386" s="297"/>
      <c r="J386" s="298"/>
      <c r="K386" s="298"/>
      <c r="L386" s="298"/>
      <c r="M386" s="348"/>
      <c r="N386" s="294"/>
      <c r="O386" s="299"/>
      <c r="P386" s="35" t="s">
        <v>505</v>
      </c>
    </row>
    <row r="387" spans="1:16" s="35" customFormat="1" ht="47.25" x14ac:dyDescent="0.2">
      <c r="A387" s="262">
        <v>293</v>
      </c>
      <c r="B387" s="139">
        <v>11</v>
      </c>
      <c r="C387" s="258" t="s">
        <v>554</v>
      </c>
      <c r="D387" s="259">
        <v>3</v>
      </c>
      <c r="E387" s="259">
        <v>1</v>
      </c>
      <c r="F387" s="349">
        <v>3</v>
      </c>
      <c r="G387" s="350">
        <v>3</v>
      </c>
      <c r="H387" s="350">
        <v>2</v>
      </c>
      <c r="I387" s="350">
        <v>4</v>
      </c>
      <c r="J387" s="350">
        <v>3</v>
      </c>
      <c r="K387" s="350">
        <v>2</v>
      </c>
      <c r="L387" s="350">
        <v>4</v>
      </c>
      <c r="M387" s="261" t="s">
        <v>637</v>
      </c>
      <c r="N387" s="262" t="s">
        <v>556</v>
      </c>
      <c r="O387" s="68">
        <v>411</v>
      </c>
      <c r="P387" s="35" t="s">
        <v>505</v>
      </c>
    </row>
    <row r="388" spans="1:16" s="35" customFormat="1" ht="31.5" x14ac:dyDescent="0.2">
      <c r="A388" s="262">
        <v>294</v>
      </c>
      <c r="B388" s="139">
        <v>11</v>
      </c>
      <c r="C388" s="258" t="s">
        <v>638</v>
      </c>
      <c r="D388" s="259">
        <v>5</v>
      </c>
      <c r="E388" s="259">
        <v>1</v>
      </c>
      <c r="F388" s="349">
        <v>5</v>
      </c>
      <c r="G388" s="350">
        <v>3</v>
      </c>
      <c r="H388" s="350">
        <v>2</v>
      </c>
      <c r="I388" s="350">
        <v>4</v>
      </c>
      <c r="J388" s="350">
        <v>3</v>
      </c>
      <c r="K388" s="350">
        <v>2</v>
      </c>
      <c r="L388" s="350">
        <v>4</v>
      </c>
      <c r="M388" s="261" t="s">
        <v>639</v>
      </c>
      <c r="N388" s="262" t="s">
        <v>556</v>
      </c>
      <c r="O388" s="68"/>
      <c r="P388" s="35" t="s">
        <v>505</v>
      </c>
    </row>
    <row r="389" spans="1:16" s="35" customFormat="1" ht="31.5" x14ac:dyDescent="0.2">
      <c r="A389" s="342">
        <v>295</v>
      </c>
      <c r="B389" s="139">
        <v>11</v>
      </c>
      <c r="C389" s="351" t="s">
        <v>345</v>
      </c>
      <c r="D389" s="259">
        <v>3</v>
      </c>
      <c r="E389" s="259">
        <v>1</v>
      </c>
      <c r="F389" s="349">
        <v>3</v>
      </c>
      <c r="G389" s="350">
        <v>3</v>
      </c>
      <c r="H389" s="350">
        <v>2</v>
      </c>
      <c r="I389" s="350">
        <v>4</v>
      </c>
      <c r="J389" s="350">
        <v>3</v>
      </c>
      <c r="K389" s="350">
        <v>2</v>
      </c>
      <c r="L389" s="350">
        <v>4</v>
      </c>
      <c r="M389" s="352" t="s">
        <v>640</v>
      </c>
      <c r="N389" s="262" t="s">
        <v>556</v>
      </c>
      <c r="O389" s="68"/>
      <c r="P389" s="35" t="s">
        <v>505</v>
      </c>
    </row>
    <row r="390" spans="1:16" s="35" customFormat="1" x14ac:dyDescent="0.25">
      <c r="A390" s="353" t="s">
        <v>153</v>
      </c>
      <c r="B390" s="291">
        <v>10</v>
      </c>
      <c r="C390" s="292" t="s">
        <v>641</v>
      </c>
      <c r="D390" s="293"/>
      <c r="E390" s="294"/>
      <c r="F390" s="295"/>
      <c r="G390" s="296"/>
      <c r="H390" s="297"/>
      <c r="I390" s="297"/>
      <c r="J390" s="298"/>
      <c r="K390" s="298"/>
      <c r="L390" s="298"/>
      <c r="M390" s="354"/>
      <c r="N390" s="294"/>
      <c r="O390" s="299"/>
      <c r="P390" s="35" t="s">
        <v>505</v>
      </c>
    </row>
    <row r="391" spans="1:16" s="35" customFormat="1" ht="31.5" x14ac:dyDescent="0.25">
      <c r="A391" s="355">
        <v>296</v>
      </c>
      <c r="B391" s="139">
        <v>11</v>
      </c>
      <c r="C391" s="109" t="s">
        <v>557</v>
      </c>
      <c r="D391" s="96" t="s">
        <v>68</v>
      </c>
      <c r="E391" s="96" t="s">
        <v>420</v>
      </c>
      <c r="F391" s="356" t="s">
        <v>420</v>
      </c>
      <c r="G391" s="96" t="s">
        <v>68</v>
      </c>
      <c r="H391" s="96" t="s">
        <v>420</v>
      </c>
      <c r="I391" s="356" t="s">
        <v>420</v>
      </c>
      <c r="J391" s="96" t="s">
        <v>68</v>
      </c>
      <c r="K391" s="96" t="s">
        <v>420</v>
      </c>
      <c r="L391" s="356" t="s">
        <v>420</v>
      </c>
      <c r="M391" s="113" t="s">
        <v>558</v>
      </c>
      <c r="N391" s="203"/>
      <c r="O391" s="68">
        <v>450</v>
      </c>
      <c r="P391" s="35" t="s">
        <v>505</v>
      </c>
    </row>
    <row r="392" spans="1:16" s="35" customFormat="1" x14ac:dyDescent="0.25">
      <c r="A392" s="139">
        <v>297</v>
      </c>
      <c r="B392" s="139">
        <v>11</v>
      </c>
      <c r="C392" s="357" t="s">
        <v>616</v>
      </c>
      <c r="D392" s="96" t="s">
        <v>68</v>
      </c>
      <c r="E392" s="96" t="s">
        <v>420</v>
      </c>
      <c r="F392" s="356" t="s">
        <v>420</v>
      </c>
      <c r="G392" s="96" t="s">
        <v>68</v>
      </c>
      <c r="H392" s="96" t="s">
        <v>420</v>
      </c>
      <c r="I392" s="356" t="s">
        <v>420</v>
      </c>
      <c r="J392" s="96" t="s">
        <v>68</v>
      </c>
      <c r="K392" s="96" t="s">
        <v>420</v>
      </c>
      <c r="L392" s="356" t="s">
        <v>420</v>
      </c>
      <c r="M392" s="113" t="s">
        <v>642</v>
      </c>
      <c r="N392" s="203"/>
      <c r="O392" s="68"/>
      <c r="P392" s="35" t="s">
        <v>505</v>
      </c>
    </row>
    <row r="393" spans="1:16" s="35" customFormat="1" ht="47.25" x14ac:dyDescent="0.2">
      <c r="A393" s="139">
        <v>298</v>
      </c>
      <c r="B393" s="139">
        <v>11</v>
      </c>
      <c r="C393" s="244" t="s">
        <v>626</v>
      </c>
      <c r="D393" s="320" t="s">
        <v>90</v>
      </c>
      <c r="E393" s="166" t="s">
        <v>420</v>
      </c>
      <c r="F393" s="332" t="s">
        <v>77</v>
      </c>
      <c r="G393" s="320" t="s">
        <v>90</v>
      </c>
      <c r="H393" s="166" t="s">
        <v>420</v>
      </c>
      <c r="I393" s="332" t="s">
        <v>77</v>
      </c>
      <c r="J393" s="320" t="s">
        <v>90</v>
      </c>
      <c r="K393" s="166" t="s">
        <v>420</v>
      </c>
      <c r="L393" s="332" t="s">
        <v>77</v>
      </c>
      <c r="M393" s="113" t="s">
        <v>643</v>
      </c>
      <c r="N393" s="72" t="s">
        <v>644</v>
      </c>
      <c r="O393" s="68"/>
      <c r="P393" s="35" t="s">
        <v>505</v>
      </c>
    </row>
    <row r="394" spans="1:16" s="35" customFormat="1" ht="31.5" x14ac:dyDescent="0.2">
      <c r="A394" s="139">
        <v>299</v>
      </c>
      <c r="B394" s="139">
        <v>11</v>
      </c>
      <c r="C394" s="244" t="s">
        <v>447</v>
      </c>
      <c r="D394" s="320" t="s">
        <v>90</v>
      </c>
      <c r="E394" s="166" t="s">
        <v>420</v>
      </c>
      <c r="F394" s="332" t="s">
        <v>77</v>
      </c>
      <c r="G394" s="320" t="s">
        <v>90</v>
      </c>
      <c r="H394" s="166" t="s">
        <v>420</v>
      </c>
      <c r="I394" s="332" t="s">
        <v>77</v>
      </c>
      <c r="J394" s="320" t="s">
        <v>90</v>
      </c>
      <c r="K394" s="166" t="s">
        <v>420</v>
      </c>
      <c r="L394" s="332" t="s">
        <v>77</v>
      </c>
      <c r="M394" s="113" t="s">
        <v>645</v>
      </c>
      <c r="N394" s="72" t="s">
        <v>644</v>
      </c>
      <c r="O394" s="68"/>
      <c r="P394" s="35" t="s">
        <v>505</v>
      </c>
    </row>
    <row r="395" spans="1:16" s="35" customFormat="1" ht="31.5" x14ac:dyDescent="0.25">
      <c r="A395" s="139">
        <v>300</v>
      </c>
      <c r="B395" s="139">
        <v>11</v>
      </c>
      <c r="C395" s="264" t="s">
        <v>559</v>
      </c>
      <c r="D395" s="96" t="s">
        <v>68</v>
      </c>
      <c r="E395" s="96" t="s">
        <v>33</v>
      </c>
      <c r="F395" s="356" t="s">
        <v>33</v>
      </c>
      <c r="G395" s="96" t="s">
        <v>68</v>
      </c>
      <c r="H395" s="96" t="s">
        <v>33</v>
      </c>
      <c r="I395" s="356" t="s">
        <v>33</v>
      </c>
      <c r="J395" s="96" t="s">
        <v>68</v>
      </c>
      <c r="K395" s="96" t="s">
        <v>33</v>
      </c>
      <c r="L395" s="356" t="s">
        <v>33</v>
      </c>
      <c r="M395" s="267" t="s">
        <v>560</v>
      </c>
      <c r="N395" s="203"/>
      <c r="O395" s="68">
        <v>403</v>
      </c>
      <c r="P395" s="35" t="s">
        <v>505</v>
      </c>
    </row>
    <row r="396" spans="1:16" s="35" customFormat="1" x14ac:dyDescent="0.25">
      <c r="A396" s="139">
        <v>301</v>
      </c>
      <c r="B396" s="139">
        <v>11</v>
      </c>
      <c r="C396" s="358" t="s">
        <v>616</v>
      </c>
      <c r="D396" s="145" t="s">
        <v>68</v>
      </c>
      <c r="E396" s="96" t="s">
        <v>33</v>
      </c>
      <c r="F396" s="356" t="s">
        <v>33</v>
      </c>
      <c r="G396" s="145" t="s">
        <v>68</v>
      </c>
      <c r="H396" s="96" t="s">
        <v>33</v>
      </c>
      <c r="I396" s="356" t="s">
        <v>33</v>
      </c>
      <c r="J396" s="145" t="s">
        <v>68</v>
      </c>
      <c r="K396" s="96" t="s">
        <v>33</v>
      </c>
      <c r="L396" s="356" t="s">
        <v>33</v>
      </c>
      <c r="M396" s="111" t="s">
        <v>646</v>
      </c>
      <c r="N396" s="203"/>
      <c r="O396" s="68"/>
      <c r="P396" s="35" t="s">
        <v>505</v>
      </c>
    </row>
    <row r="397" spans="1:16" s="35" customFormat="1" ht="47.25" x14ac:dyDescent="0.2">
      <c r="A397" s="139">
        <v>302</v>
      </c>
      <c r="B397" s="139">
        <v>11</v>
      </c>
      <c r="C397" s="358" t="s">
        <v>630</v>
      </c>
      <c r="D397" s="320" t="s">
        <v>68</v>
      </c>
      <c r="E397" s="166" t="s">
        <v>61</v>
      </c>
      <c r="F397" s="332" t="s">
        <v>33</v>
      </c>
      <c r="G397" s="359" t="s">
        <v>90</v>
      </c>
      <c r="H397" s="166" t="s">
        <v>61</v>
      </c>
      <c r="I397" s="332" t="s">
        <v>33</v>
      </c>
      <c r="J397" s="359" t="s">
        <v>90</v>
      </c>
      <c r="K397" s="166" t="s">
        <v>61</v>
      </c>
      <c r="L397" s="332" t="s">
        <v>33</v>
      </c>
      <c r="M397" s="95" t="s">
        <v>647</v>
      </c>
      <c r="N397" s="72" t="s">
        <v>648</v>
      </c>
      <c r="O397" s="68"/>
      <c r="P397" s="35" t="s">
        <v>505</v>
      </c>
    </row>
    <row r="398" spans="1:16" s="35" customFormat="1" ht="31.5" x14ac:dyDescent="0.2">
      <c r="A398" s="139">
        <v>303</v>
      </c>
      <c r="B398" s="139">
        <v>11</v>
      </c>
      <c r="C398" s="244" t="s">
        <v>447</v>
      </c>
      <c r="D398" s="320" t="s">
        <v>68</v>
      </c>
      <c r="E398" s="166" t="s">
        <v>61</v>
      </c>
      <c r="F398" s="332" t="s">
        <v>33</v>
      </c>
      <c r="G398" s="359" t="s">
        <v>90</v>
      </c>
      <c r="H398" s="166" t="s">
        <v>61</v>
      </c>
      <c r="I398" s="332" t="s">
        <v>33</v>
      </c>
      <c r="J398" s="359" t="s">
        <v>90</v>
      </c>
      <c r="K398" s="166" t="s">
        <v>61</v>
      </c>
      <c r="L398" s="332" t="s">
        <v>33</v>
      </c>
      <c r="M398" s="113" t="s">
        <v>649</v>
      </c>
      <c r="N398" s="72" t="s">
        <v>648</v>
      </c>
      <c r="O398" s="68"/>
      <c r="P398" s="35" t="s">
        <v>505</v>
      </c>
    </row>
    <row r="399" spans="1:16" s="35" customFormat="1" x14ac:dyDescent="0.2">
      <c r="A399" s="219" t="s">
        <v>23</v>
      </c>
      <c r="B399" s="219">
        <v>10</v>
      </c>
      <c r="C399" s="220" t="s">
        <v>561</v>
      </c>
      <c r="D399" s="335"/>
      <c r="E399" s="335"/>
      <c r="F399" s="222"/>
      <c r="G399" s="231"/>
      <c r="H399" s="232"/>
      <c r="I399" s="232"/>
      <c r="J399" s="231"/>
      <c r="K399" s="232"/>
      <c r="L399" s="232"/>
      <c r="M399" s="336"/>
      <c r="N399" s="337"/>
      <c r="O399" s="231"/>
      <c r="P399" s="35" t="s">
        <v>505</v>
      </c>
    </row>
    <row r="400" spans="1:16" s="35" customFormat="1" x14ac:dyDescent="0.25">
      <c r="A400" s="228" t="s">
        <v>153</v>
      </c>
      <c r="B400" s="291">
        <v>10</v>
      </c>
      <c r="C400" s="292" t="s">
        <v>650</v>
      </c>
      <c r="D400" s="293"/>
      <c r="E400" s="294"/>
      <c r="F400" s="295"/>
      <c r="G400" s="296"/>
      <c r="H400" s="297"/>
      <c r="I400" s="297"/>
      <c r="J400" s="298"/>
      <c r="K400" s="298"/>
      <c r="L400" s="298"/>
      <c r="M400" s="293"/>
      <c r="N400" s="294"/>
      <c r="O400" s="299"/>
      <c r="P400" s="35" t="s">
        <v>505</v>
      </c>
    </row>
    <row r="401" spans="1:16" s="35" customFormat="1" ht="31.5" x14ac:dyDescent="0.2">
      <c r="A401" s="138">
        <v>304</v>
      </c>
      <c r="B401" s="139">
        <v>11</v>
      </c>
      <c r="C401" s="360" t="s">
        <v>651</v>
      </c>
      <c r="D401" s="137">
        <v>1</v>
      </c>
      <c r="E401" s="361">
        <v>1</v>
      </c>
      <c r="F401" s="356">
        <v>1</v>
      </c>
      <c r="G401" s="137">
        <v>1</v>
      </c>
      <c r="H401" s="361">
        <v>1</v>
      </c>
      <c r="I401" s="356">
        <v>1</v>
      </c>
      <c r="J401" s="137">
        <v>1</v>
      </c>
      <c r="K401" s="361">
        <v>1</v>
      </c>
      <c r="L401" s="96">
        <v>1</v>
      </c>
      <c r="M401" s="362" t="s">
        <v>652</v>
      </c>
      <c r="N401" s="72"/>
      <c r="O401" s="68"/>
      <c r="P401" s="35" t="s">
        <v>505</v>
      </c>
    </row>
    <row r="402" spans="1:16" s="35" customFormat="1" ht="31.5" x14ac:dyDescent="0.2">
      <c r="A402" s="138">
        <v>305</v>
      </c>
      <c r="B402" s="139">
        <v>11</v>
      </c>
      <c r="C402" s="360" t="s">
        <v>653</v>
      </c>
      <c r="D402" s="137">
        <v>1</v>
      </c>
      <c r="E402" s="120">
        <v>2</v>
      </c>
      <c r="F402" s="363">
        <v>2</v>
      </c>
      <c r="G402" s="137">
        <v>1</v>
      </c>
      <c r="H402" s="120">
        <v>2</v>
      </c>
      <c r="I402" s="363">
        <v>2</v>
      </c>
      <c r="J402" s="137">
        <v>1</v>
      </c>
      <c r="K402" s="120">
        <v>2</v>
      </c>
      <c r="L402" s="129">
        <v>2</v>
      </c>
      <c r="M402" s="100" t="s">
        <v>654</v>
      </c>
      <c r="N402" s="72"/>
      <c r="O402" s="68"/>
      <c r="P402" s="35" t="s">
        <v>505</v>
      </c>
    </row>
    <row r="403" spans="1:16" s="35" customFormat="1" ht="31.5" x14ac:dyDescent="0.2">
      <c r="A403" s="138">
        <v>306</v>
      </c>
      <c r="B403" s="139">
        <v>11</v>
      </c>
      <c r="C403" s="360" t="s">
        <v>299</v>
      </c>
      <c r="D403" s="137">
        <v>1</v>
      </c>
      <c r="E403" s="120">
        <v>5</v>
      </c>
      <c r="F403" s="363">
        <v>5</v>
      </c>
      <c r="G403" s="137">
        <v>1</v>
      </c>
      <c r="H403" s="120">
        <v>5</v>
      </c>
      <c r="I403" s="363">
        <v>5</v>
      </c>
      <c r="J403" s="137">
        <v>1</v>
      </c>
      <c r="K403" s="120">
        <v>5</v>
      </c>
      <c r="L403" s="129">
        <v>5</v>
      </c>
      <c r="M403" s="100" t="s">
        <v>655</v>
      </c>
      <c r="N403" s="72"/>
      <c r="O403" s="68"/>
      <c r="P403" s="35" t="s">
        <v>505</v>
      </c>
    </row>
    <row r="404" spans="1:16" s="35" customFormat="1" ht="31.5" x14ac:dyDescent="0.2">
      <c r="A404" s="138">
        <v>307</v>
      </c>
      <c r="B404" s="139">
        <v>11</v>
      </c>
      <c r="C404" s="364" t="s">
        <v>295</v>
      </c>
      <c r="D404" s="193">
        <v>2</v>
      </c>
      <c r="E404" s="365">
        <v>3</v>
      </c>
      <c r="F404" s="366">
        <v>4</v>
      </c>
      <c r="G404" s="193">
        <v>2</v>
      </c>
      <c r="H404" s="365">
        <v>3</v>
      </c>
      <c r="I404" s="366">
        <v>4</v>
      </c>
      <c r="J404" s="193">
        <v>2</v>
      </c>
      <c r="K404" s="365">
        <v>3</v>
      </c>
      <c r="L404" s="144">
        <v>4</v>
      </c>
      <c r="M404" s="170" t="s">
        <v>656</v>
      </c>
      <c r="N404" s="72"/>
      <c r="O404" s="68"/>
      <c r="P404" s="35" t="s">
        <v>505</v>
      </c>
    </row>
    <row r="405" spans="1:16" s="35" customFormat="1" ht="31.5" x14ac:dyDescent="0.2">
      <c r="A405" s="138">
        <v>308</v>
      </c>
      <c r="B405" s="139">
        <v>11</v>
      </c>
      <c r="C405" s="360" t="s">
        <v>657</v>
      </c>
      <c r="D405" s="128">
        <v>2</v>
      </c>
      <c r="E405" s="365">
        <v>3</v>
      </c>
      <c r="F405" s="366">
        <v>4</v>
      </c>
      <c r="G405" s="128">
        <v>2</v>
      </c>
      <c r="H405" s="365">
        <v>3</v>
      </c>
      <c r="I405" s="366">
        <v>4</v>
      </c>
      <c r="J405" s="128">
        <v>2</v>
      </c>
      <c r="K405" s="365">
        <v>3</v>
      </c>
      <c r="L405" s="144">
        <v>4</v>
      </c>
      <c r="M405" s="170" t="s">
        <v>658</v>
      </c>
      <c r="N405" s="72"/>
      <c r="O405" s="68"/>
      <c r="P405" s="35" t="s">
        <v>505</v>
      </c>
    </row>
    <row r="406" spans="1:16" s="35" customFormat="1" ht="31.5" x14ac:dyDescent="0.2">
      <c r="A406" s="138">
        <v>309</v>
      </c>
      <c r="B406" s="139">
        <v>11</v>
      </c>
      <c r="C406" s="360" t="s">
        <v>659</v>
      </c>
      <c r="D406" s="193">
        <v>2</v>
      </c>
      <c r="E406" s="365">
        <v>3</v>
      </c>
      <c r="F406" s="366">
        <v>4</v>
      </c>
      <c r="G406" s="193">
        <v>2</v>
      </c>
      <c r="H406" s="365">
        <v>3</v>
      </c>
      <c r="I406" s="366">
        <v>4</v>
      </c>
      <c r="J406" s="193">
        <v>2</v>
      </c>
      <c r="K406" s="365">
        <v>3</v>
      </c>
      <c r="L406" s="144">
        <v>4</v>
      </c>
      <c r="M406" s="170" t="s">
        <v>660</v>
      </c>
      <c r="N406" s="72"/>
      <c r="O406" s="68"/>
      <c r="P406" s="35" t="s">
        <v>505</v>
      </c>
    </row>
    <row r="407" spans="1:16" s="35" customFormat="1" ht="31.5" x14ac:dyDescent="0.2">
      <c r="A407" s="138">
        <v>310</v>
      </c>
      <c r="B407" s="139">
        <v>11</v>
      </c>
      <c r="C407" s="360" t="s">
        <v>651</v>
      </c>
      <c r="D407" s="193">
        <v>2</v>
      </c>
      <c r="E407" s="365">
        <v>3</v>
      </c>
      <c r="F407" s="366">
        <v>4</v>
      </c>
      <c r="G407" s="193">
        <v>2</v>
      </c>
      <c r="H407" s="365">
        <v>3</v>
      </c>
      <c r="I407" s="366">
        <v>4</v>
      </c>
      <c r="J407" s="193">
        <v>2</v>
      </c>
      <c r="K407" s="365">
        <v>3</v>
      </c>
      <c r="L407" s="144">
        <v>4</v>
      </c>
      <c r="M407" s="170" t="s">
        <v>661</v>
      </c>
      <c r="N407" s="72"/>
      <c r="O407" s="68"/>
      <c r="P407" s="35" t="s">
        <v>505</v>
      </c>
    </row>
    <row r="408" spans="1:16" s="35" customFormat="1" x14ac:dyDescent="0.2">
      <c r="A408" s="138">
        <v>311</v>
      </c>
      <c r="B408" s="139">
        <v>11</v>
      </c>
      <c r="C408" s="360" t="s">
        <v>299</v>
      </c>
      <c r="D408" s="193">
        <v>2</v>
      </c>
      <c r="E408" s="365">
        <v>3</v>
      </c>
      <c r="F408" s="366">
        <v>4</v>
      </c>
      <c r="G408" s="193">
        <v>2</v>
      </c>
      <c r="H408" s="365">
        <v>3</v>
      </c>
      <c r="I408" s="366">
        <v>4</v>
      </c>
      <c r="J408" s="193">
        <v>2</v>
      </c>
      <c r="K408" s="365">
        <v>3</v>
      </c>
      <c r="L408" s="144">
        <v>4</v>
      </c>
      <c r="M408" s="170" t="s">
        <v>662</v>
      </c>
      <c r="N408" s="72"/>
      <c r="O408" s="68"/>
      <c r="P408" s="35" t="s">
        <v>505</v>
      </c>
    </row>
    <row r="409" spans="1:16" s="35" customFormat="1" ht="31.5" x14ac:dyDescent="0.2">
      <c r="A409" s="138">
        <v>312</v>
      </c>
      <c r="B409" s="139">
        <v>11</v>
      </c>
      <c r="C409" s="360" t="s">
        <v>663</v>
      </c>
      <c r="D409" s="193">
        <v>2</v>
      </c>
      <c r="E409" s="365">
        <v>9</v>
      </c>
      <c r="F409" s="366">
        <v>10</v>
      </c>
      <c r="G409" s="193">
        <v>2</v>
      </c>
      <c r="H409" s="365">
        <v>9</v>
      </c>
      <c r="I409" s="366">
        <v>10</v>
      </c>
      <c r="J409" s="193">
        <v>2</v>
      </c>
      <c r="K409" s="365">
        <v>9</v>
      </c>
      <c r="L409" s="144">
        <v>10</v>
      </c>
      <c r="M409" s="170" t="s">
        <v>656</v>
      </c>
      <c r="N409" s="72"/>
      <c r="O409" s="68"/>
      <c r="P409" s="35" t="s">
        <v>505</v>
      </c>
    </row>
    <row r="410" spans="1:16" s="35" customFormat="1" ht="31.5" x14ac:dyDescent="0.2">
      <c r="A410" s="138">
        <v>313</v>
      </c>
      <c r="B410" s="139">
        <v>11</v>
      </c>
      <c r="C410" s="360" t="s">
        <v>651</v>
      </c>
      <c r="D410" s="193">
        <v>2</v>
      </c>
      <c r="E410" s="365">
        <v>9</v>
      </c>
      <c r="F410" s="366">
        <v>10</v>
      </c>
      <c r="G410" s="193">
        <v>2</v>
      </c>
      <c r="H410" s="365">
        <v>9</v>
      </c>
      <c r="I410" s="366">
        <v>10</v>
      </c>
      <c r="J410" s="193">
        <v>2</v>
      </c>
      <c r="K410" s="365">
        <v>9</v>
      </c>
      <c r="L410" s="144">
        <v>10</v>
      </c>
      <c r="M410" s="170" t="s">
        <v>664</v>
      </c>
      <c r="N410" s="72"/>
      <c r="O410" s="68"/>
      <c r="P410" s="35" t="s">
        <v>505</v>
      </c>
    </row>
    <row r="411" spans="1:16" s="35" customFormat="1" ht="31.5" x14ac:dyDescent="0.2">
      <c r="A411" s="138">
        <v>314</v>
      </c>
      <c r="B411" s="139">
        <v>11</v>
      </c>
      <c r="C411" s="360" t="s">
        <v>665</v>
      </c>
      <c r="D411" s="193">
        <v>2</v>
      </c>
      <c r="E411" s="365">
        <v>9</v>
      </c>
      <c r="F411" s="366">
        <v>10</v>
      </c>
      <c r="G411" s="193">
        <v>2</v>
      </c>
      <c r="H411" s="365">
        <v>9</v>
      </c>
      <c r="I411" s="366">
        <v>10</v>
      </c>
      <c r="J411" s="193">
        <v>2</v>
      </c>
      <c r="K411" s="365">
        <v>9</v>
      </c>
      <c r="L411" s="144">
        <v>10</v>
      </c>
      <c r="M411" s="170" t="s">
        <v>666</v>
      </c>
      <c r="N411" s="72"/>
      <c r="O411" s="68"/>
      <c r="P411" s="35" t="s">
        <v>505</v>
      </c>
    </row>
    <row r="412" spans="1:16" s="35" customFormat="1" ht="31.5" x14ac:dyDescent="0.2">
      <c r="A412" s="138">
        <v>315</v>
      </c>
      <c r="B412" s="139">
        <v>11</v>
      </c>
      <c r="C412" s="360" t="s">
        <v>667</v>
      </c>
      <c r="D412" s="193">
        <v>2</v>
      </c>
      <c r="E412" s="365">
        <v>9</v>
      </c>
      <c r="F412" s="366">
        <v>10</v>
      </c>
      <c r="G412" s="193">
        <v>2</v>
      </c>
      <c r="H412" s="365">
        <v>9</v>
      </c>
      <c r="I412" s="366">
        <v>10</v>
      </c>
      <c r="J412" s="193">
        <v>2</v>
      </c>
      <c r="K412" s="365">
        <v>9</v>
      </c>
      <c r="L412" s="144">
        <v>10</v>
      </c>
      <c r="M412" s="170" t="s">
        <v>668</v>
      </c>
      <c r="N412" s="166"/>
      <c r="O412" s="68"/>
      <c r="P412" s="35" t="s">
        <v>505</v>
      </c>
    </row>
    <row r="413" spans="1:16" s="35" customFormat="1" ht="31.5" x14ac:dyDescent="0.2">
      <c r="A413" s="138">
        <v>316</v>
      </c>
      <c r="B413" s="139">
        <v>11</v>
      </c>
      <c r="C413" s="360" t="s">
        <v>653</v>
      </c>
      <c r="D413" s="193">
        <v>2</v>
      </c>
      <c r="E413" s="365">
        <v>9</v>
      </c>
      <c r="F413" s="366">
        <v>10</v>
      </c>
      <c r="G413" s="193">
        <v>2</v>
      </c>
      <c r="H413" s="365">
        <v>9</v>
      </c>
      <c r="I413" s="366">
        <v>10</v>
      </c>
      <c r="J413" s="193">
        <v>2</v>
      </c>
      <c r="K413" s="365">
        <v>9</v>
      </c>
      <c r="L413" s="138">
        <v>10</v>
      </c>
      <c r="M413" s="170" t="s">
        <v>669</v>
      </c>
      <c r="N413" s="72"/>
      <c r="O413" s="68"/>
      <c r="P413" s="35" t="s">
        <v>505</v>
      </c>
    </row>
    <row r="414" spans="1:16" s="35" customFormat="1" x14ac:dyDescent="0.25">
      <c r="A414" s="314" t="s">
        <v>153</v>
      </c>
      <c r="B414" s="291">
        <v>10</v>
      </c>
      <c r="C414" s="367" t="s">
        <v>670</v>
      </c>
      <c r="D414" s="326"/>
      <c r="E414" s="330"/>
      <c r="F414" s="295"/>
      <c r="G414" s="296"/>
      <c r="H414" s="297"/>
      <c r="I414" s="297"/>
      <c r="J414" s="298"/>
      <c r="K414" s="298"/>
      <c r="L414" s="298"/>
      <c r="M414" s="330"/>
      <c r="N414" s="368"/>
      <c r="O414" s="299"/>
      <c r="P414" s="35" t="s">
        <v>505</v>
      </c>
    </row>
    <row r="415" spans="1:16" s="35" customFormat="1" ht="31.5" x14ac:dyDescent="0.2">
      <c r="A415" s="139">
        <v>317</v>
      </c>
      <c r="B415" s="139">
        <v>11</v>
      </c>
      <c r="C415" s="243" t="s">
        <v>295</v>
      </c>
      <c r="D415" s="145">
        <v>1</v>
      </c>
      <c r="E415" s="145" t="s">
        <v>142</v>
      </c>
      <c r="F415" s="369" t="s">
        <v>142</v>
      </c>
      <c r="G415" s="145">
        <v>1</v>
      </c>
      <c r="H415" s="145" t="s">
        <v>142</v>
      </c>
      <c r="I415" s="369" t="s">
        <v>142</v>
      </c>
      <c r="J415" s="145">
        <v>1</v>
      </c>
      <c r="K415" s="145" t="s">
        <v>142</v>
      </c>
      <c r="L415" s="369" t="s">
        <v>142</v>
      </c>
      <c r="M415" s="111" t="s">
        <v>671</v>
      </c>
      <c r="N415" s="72" t="s">
        <v>672</v>
      </c>
      <c r="O415" s="68"/>
      <c r="P415" s="35" t="s">
        <v>505</v>
      </c>
    </row>
    <row r="416" spans="1:16" s="35" customFormat="1" x14ac:dyDescent="0.25">
      <c r="A416" s="314" t="s">
        <v>153</v>
      </c>
      <c r="B416" s="291">
        <v>10</v>
      </c>
      <c r="C416" s="367" t="s">
        <v>673</v>
      </c>
      <c r="D416" s="294"/>
      <c r="E416" s="293"/>
      <c r="F416" s="295"/>
      <c r="G416" s="296"/>
      <c r="H416" s="297"/>
      <c r="I416" s="297"/>
      <c r="J416" s="296"/>
      <c r="K416" s="297"/>
      <c r="L416" s="297"/>
      <c r="M416" s="293"/>
      <c r="N416" s="294"/>
      <c r="O416" s="299"/>
      <c r="P416" s="35" t="s">
        <v>505</v>
      </c>
    </row>
    <row r="417" spans="1:16" s="35" customFormat="1" x14ac:dyDescent="0.2">
      <c r="A417" s="139">
        <v>318</v>
      </c>
      <c r="B417" s="139">
        <v>11</v>
      </c>
      <c r="C417" s="243" t="s">
        <v>295</v>
      </c>
      <c r="D417" s="145" t="s">
        <v>68</v>
      </c>
      <c r="E417" s="166" t="s">
        <v>161</v>
      </c>
      <c r="F417" s="332" t="s">
        <v>161</v>
      </c>
      <c r="G417" s="145" t="s">
        <v>68</v>
      </c>
      <c r="H417" s="166" t="s">
        <v>161</v>
      </c>
      <c r="I417" s="332" t="s">
        <v>161</v>
      </c>
      <c r="J417" s="145" t="s">
        <v>68</v>
      </c>
      <c r="K417" s="166" t="s">
        <v>161</v>
      </c>
      <c r="L417" s="332" t="s">
        <v>161</v>
      </c>
      <c r="M417" s="111" t="s">
        <v>674</v>
      </c>
      <c r="N417" s="72"/>
      <c r="O417" s="68"/>
      <c r="P417" s="35" t="s">
        <v>505</v>
      </c>
    </row>
    <row r="418" spans="1:16" s="35" customFormat="1" x14ac:dyDescent="0.2">
      <c r="A418" s="139">
        <v>319</v>
      </c>
      <c r="B418" s="139">
        <v>11</v>
      </c>
      <c r="C418" s="243" t="s">
        <v>663</v>
      </c>
      <c r="D418" s="145" t="s">
        <v>68</v>
      </c>
      <c r="E418" s="320" t="s">
        <v>110</v>
      </c>
      <c r="F418" s="332" t="s">
        <v>110</v>
      </c>
      <c r="G418" s="145" t="s">
        <v>68</v>
      </c>
      <c r="H418" s="320" t="s">
        <v>110</v>
      </c>
      <c r="I418" s="332" t="s">
        <v>110</v>
      </c>
      <c r="J418" s="145" t="s">
        <v>68</v>
      </c>
      <c r="K418" s="320" t="s">
        <v>110</v>
      </c>
      <c r="L418" s="332" t="s">
        <v>110</v>
      </c>
      <c r="M418" s="111" t="s">
        <v>675</v>
      </c>
      <c r="N418" s="72"/>
      <c r="O418" s="68"/>
      <c r="P418" s="35" t="s">
        <v>505</v>
      </c>
    </row>
    <row r="419" spans="1:16" s="35" customFormat="1" x14ac:dyDescent="0.25">
      <c r="A419" s="314" t="s">
        <v>153</v>
      </c>
      <c r="B419" s="291">
        <v>10</v>
      </c>
      <c r="C419" s="367" t="s">
        <v>676</v>
      </c>
      <c r="D419" s="326"/>
      <c r="E419" s="330"/>
      <c r="F419" s="295"/>
      <c r="G419" s="296"/>
      <c r="H419" s="297"/>
      <c r="I419" s="297"/>
      <c r="J419" s="298"/>
      <c r="K419" s="298"/>
      <c r="L419" s="298"/>
      <c r="M419" s="330"/>
      <c r="N419" s="326"/>
      <c r="O419" s="299"/>
      <c r="P419" s="35" t="s">
        <v>505</v>
      </c>
    </row>
    <row r="420" spans="1:16" s="35" customFormat="1" ht="31.5" x14ac:dyDescent="0.2">
      <c r="A420" s="185">
        <v>320</v>
      </c>
      <c r="B420" s="139">
        <v>11</v>
      </c>
      <c r="C420" s="243" t="s">
        <v>299</v>
      </c>
      <c r="D420" s="137">
        <v>1</v>
      </c>
      <c r="E420" s="361">
        <v>2</v>
      </c>
      <c r="F420" s="356">
        <v>2</v>
      </c>
      <c r="G420" s="137">
        <v>1</v>
      </c>
      <c r="H420" s="361">
        <v>2</v>
      </c>
      <c r="I420" s="356">
        <v>2</v>
      </c>
      <c r="J420" s="137">
        <v>1</v>
      </c>
      <c r="K420" s="361">
        <v>2</v>
      </c>
      <c r="L420" s="356">
        <v>2</v>
      </c>
      <c r="M420" s="111" t="s">
        <v>677</v>
      </c>
      <c r="N420" s="72"/>
      <c r="O420" s="68"/>
      <c r="P420" s="35" t="s">
        <v>505</v>
      </c>
    </row>
    <row r="421" spans="1:16" s="35" customFormat="1" x14ac:dyDescent="0.2">
      <c r="A421" s="185">
        <v>321</v>
      </c>
      <c r="B421" s="139">
        <v>11</v>
      </c>
      <c r="C421" s="243" t="s">
        <v>653</v>
      </c>
      <c r="D421" s="137">
        <v>1</v>
      </c>
      <c r="E421" s="361">
        <v>1</v>
      </c>
      <c r="F421" s="356">
        <v>1</v>
      </c>
      <c r="G421" s="137">
        <v>1</v>
      </c>
      <c r="H421" s="361">
        <v>1</v>
      </c>
      <c r="I421" s="356">
        <v>1</v>
      </c>
      <c r="J421" s="137">
        <v>1</v>
      </c>
      <c r="K421" s="361">
        <v>1</v>
      </c>
      <c r="L421" s="356">
        <v>1</v>
      </c>
      <c r="M421" s="111" t="s">
        <v>675</v>
      </c>
      <c r="N421" s="72"/>
      <c r="O421" s="68"/>
      <c r="P421" s="35" t="s">
        <v>505</v>
      </c>
    </row>
    <row r="422" spans="1:16" s="35" customFormat="1" ht="31.5" x14ac:dyDescent="0.2">
      <c r="A422" s="185">
        <v>322</v>
      </c>
      <c r="B422" s="139">
        <v>11</v>
      </c>
      <c r="C422" s="243" t="s">
        <v>301</v>
      </c>
      <c r="D422" s="145">
        <v>1</v>
      </c>
      <c r="E422" s="145" t="s">
        <v>198</v>
      </c>
      <c r="F422" s="332" t="s">
        <v>198</v>
      </c>
      <c r="G422" s="145">
        <v>1</v>
      </c>
      <c r="H422" s="145" t="s">
        <v>198</v>
      </c>
      <c r="I422" s="332" t="s">
        <v>198</v>
      </c>
      <c r="J422" s="145">
        <v>1</v>
      </c>
      <c r="K422" s="145" t="s">
        <v>198</v>
      </c>
      <c r="L422" s="332" t="s">
        <v>198</v>
      </c>
      <c r="M422" s="111" t="s">
        <v>678</v>
      </c>
      <c r="N422" s="72"/>
      <c r="O422" s="68"/>
      <c r="P422" s="35" t="s">
        <v>505</v>
      </c>
    </row>
    <row r="423" spans="1:16" s="35" customFormat="1" x14ac:dyDescent="0.2">
      <c r="A423" s="185">
        <v>323</v>
      </c>
      <c r="B423" s="139">
        <v>11</v>
      </c>
      <c r="C423" s="243" t="s">
        <v>345</v>
      </c>
      <c r="D423" s="145">
        <v>1</v>
      </c>
      <c r="E423" s="145" t="s">
        <v>101</v>
      </c>
      <c r="F423" s="332" t="s">
        <v>101</v>
      </c>
      <c r="G423" s="145">
        <v>1</v>
      </c>
      <c r="H423" s="145" t="s">
        <v>101</v>
      </c>
      <c r="I423" s="332" t="s">
        <v>101</v>
      </c>
      <c r="J423" s="145">
        <v>1</v>
      </c>
      <c r="K423" s="145" t="s">
        <v>101</v>
      </c>
      <c r="L423" s="332" t="s">
        <v>101</v>
      </c>
      <c r="M423" s="111" t="s">
        <v>679</v>
      </c>
      <c r="N423" s="72"/>
      <c r="O423" s="68"/>
      <c r="P423" s="35" t="s">
        <v>505</v>
      </c>
    </row>
    <row r="424" spans="1:16" s="35" customFormat="1" x14ac:dyDescent="0.25">
      <c r="A424" s="314" t="s">
        <v>153</v>
      </c>
      <c r="B424" s="291">
        <v>10</v>
      </c>
      <c r="C424" s="367" t="s">
        <v>680</v>
      </c>
      <c r="D424" s="326"/>
      <c r="E424" s="330"/>
      <c r="F424" s="295"/>
      <c r="G424" s="296"/>
      <c r="H424" s="297"/>
      <c r="I424" s="297"/>
      <c r="J424" s="298"/>
      <c r="K424" s="298"/>
      <c r="L424" s="298"/>
      <c r="M424" s="330"/>
      <c r="N424" s="326"/>
      <c r="O424" s="299"/>
      <c r="P424" s="35" t="s">
        <v>505</v>
      </c>
    </row>
    <row r="425" spans="1:16" s="35" customFormat="1" ht="31.5" x14ac:dyDescent="0.2">
      <c r="A425" s="138">
        <v>324</v>
      </c>
      <c r="B425" s="139">
        <v>11</v>
      </c>
      <c r="C425" s="360" t="s">
        <v>681</v>
      </c>
      <c r="D425" s="137">
        <v>1</v>
      </c>
      <c r="E425" s="361">
        <v>1</v>
      </c>
      <c r="F425" s="356">
        <v>1</v>
      </c>
      <c r="G425" s="137">
        <v>1</v>
      </c>
      <c r="H425" s="361">
        <v>1</v>
      </c>
      <c r="I425" s="356">
        <v>1</v>
      </c>
      <c r="J425" s="137">
        <v>1</v>
      </c>
      <c r="K425" s="361">
        <v>1</v>
      </c>
      <c r="L425" s="96">
        <v>1</v>
      </c>
      <c r="M425" s="170" t="s">
        <v>682</v>
      </c>
      <c r="N425" s="144" t="s">
        <v>683</v>
      </c>
      <c r="O425" s="68"/>
      <c r="P425" s="35" t="s">
        <v>505</v>
      </c>
    </row>
    <row r="426" spans="1:16" s="35" customFormat="1" x14ac:dyDescent="0.2">
      <c r="A426" s="138">
        <v>325</v>
      </c>
      <c r="B426" s="139">
        <v>11</v>
      </c>
      <c r="C426" s="360" t="s">
        <v>345</v>
      </c>
      <c r="D426" s="137">
        <v>1</v>
      </c>
      <c r="E426" s="361">
        <v>2</v>
      </c>
      <c r="F426" s="356">
        <v>2</v>
      </c>
      <c r="G426" s="137">
        <v>1</v>
      </c>
      <c r="H426" s="361">
        <v>2</v>
      </c>
      <c r="I426" s="356">
        <v>2</v>
      </c>
      <c r="J426" s="137">
        <v>1</v>
      </c>
      <c r="K426" s="361">
        <v>2</v>
      </c>
      <c r="L426" s="96">
        <v>2</v>
      </c>
      <c r="M426" s="170" t="s">
        <v>679</v>
      </c>
      <c r="N426" s="370"/>
      <c r="O426" s="68"/>
      <c r="P426" s="35" t="s">
        <v>505</v>
      </c>
    </row>
    <row r="427" spans="1:16" s="35" customFormat="1" ht="31.5" x14ac:dyDescent="0.2">
      <c r="A427" s="139">
        <v>326</v>
      </c>
      <c r="B427" s="139">
        <v>11</v>
      </c>
      <c r="C427" s="243" t="s">
        <v>684</v>
      </c>
      <c r="D427" s="138" t="s">
        <v>68</v>
      </c>
      <c r="E427" s="137" t="s">
        <v>259</v>
      </c>
      <c r="F427" s="334" t="s">
        <v>259</v>
      </c>
      <c r="G427" s="138" t="s">
        <v>68</v>
      </c>
      <c r="H427" s="137" t="s">
        <v>259</v>
      </c>
      <c r="I427" s="334" t="s">
        <v>259</v>
      </c>
      <c r="J427" s="138" t="s">
        <v>68</v>
      </c>
      <c r="K427" s="137" t="s">
        <v>259</v>
      </c>
      <c r="L427" s="137" t="s">
        <v>259</v>
      </c>
      <c r="M427" s="100" t="s">
        <v>685</v>
      </c>
      <c r="N427" s="139" t="s">
        <v>686</v>
      </c>
      <c r="O427" s="68"/>
      <c r="P427" s="35" t="s">
        <v>505</v>
      </c>
    </row>
    <row r="428" spans="1:16" s="35" customFormat="1" x14ac:dyDescent="0.2">
      <c r="A428" s="138">
        <v>327</v>
      </c>
      <c r="B428" s="139">
        <v>11</v>
      </c>
      <c r="C428" s="360" t="s">
        <v>299</v>
      </c>
      <c r="D428" s="128">
        <v>1</v>
      </c>
      <c r="E428" s="365">
        <v>4</v>
      </c>
      <c r="F428" s="366">
        <v>4</v>
      </c>
      <c r="G428" s="128">
        <v>1</v>
      </c>
      <c r="H428" s="365">
        <v>4</v>
      </c>
      <c r="I428" s="366">
        <v>4</v>
      </c>
      <c r="J428" s="128">
        <v>1</v>
      </c>
      <c r="K428" s="365">
        <v>4</v>
      </c>
      <c r="L428" s="144">
        <v>4</v>
      </c>
      <c r="M428" s="170" t="s">
        <v>687</v>
      </c>
      <c r="N428" s="128"/>
      <c r="O428" s="68"/>
      <c r="P428" s="35" t="s">
        <v>505</v>
      </c>
    </row>
    <row r="429" spans="1:16" s="35" customFormat="1" x14ac:dyDescent="0.2">
      <c r="A429" s="138">
        <v>328</v>
      </c>
      <c r="B429" s="139">
        <v>11</v>
      </c>
      <c r="C429" s="371" t="s">
        <v>688</v>
      </c>
      <c r="D429" s="128">
        <v>1</v>
      </c>
      <c r="E429" s="372">
        <v>3</v>
      </c>
      <c r="F429" s="366">
        <v>3</v>
      </c>
      <c r="G429" s="128">
        <v>1</v>
      </c>
      <c r="H429" s="372">
        <v>3</v>
      </c>
      <c r="I429" s="366">
        <v>3</v>
      </c>
      <c r="J429" s="128">
        <v>1</v>
      </c>
      <c r="K429" s="372">
        <v>3</v>
      </c>
      <c r="L429" s="144">
        <v>3</v>
      </c>
      <c r="M429" s="373" t="s">
        <v>689</v>
      </c>
      <c r="N429" s="128"/>
      <c r="O429" s="68"/>
      <c r="P429" s="35" t="s">
        <v>505</v>
      </c>
    </row>
    <row r="430" spans="1:16" s="35" customFormat="1" x14ac:dyDescent="0.2">
      <c r="A430" s="138">
        <v>329</v>
      </c>
      <c r="B430" s="139">
        <v>11</v>
      </c>
      <c r="C430" s="371" t="s">
        <v>653</v>
      </c>
      <c r="D430" s="193">
        <v>1</v>
      </c>
      <c r="E430" s="372">
        <v>8</v>
      </c>
      <c r="F430" s="366">
        <v>8</v>
      </c>
      <c r="G430" s="193">
        <v>1</v>
      </c>
      <c r="H430" s="372">
        <v>8</v>
      </c>
      <c r="I430" s="366">
        <v>8</v>
      </c>
      <c r="J430" s="193">
        <v>1</v>
      </c>
      <c r="K430" s="372">
        <v>8</v>
      </c>
      <c r="L430" s="144">
        <v>8</v>
      </c>
      <c r="M430" s="373" t="s">
        <v>690</v>
      </c>
      <c r="N430" s="193"/>
      <c r="O430" s="68"/>
      <c r="P430" s="35" t="s">
        <v>505</v>
      </c>
    </row>
    <row r="431" spans="1:16" s="35" customFormat="1" x14ac:dyDescent="0.25">
      <c r="A431" s="314" t="s">
        <v>153</v>
      </c>
      <c r="B431" s="291">
        <v>10</v>
      </c>
      <c r="C431" s="367" t="s">
        <v>691</v>
      </c>
      <c r="D431" s="326"/>
      <c r="E431" s="330"/>
      <c r="F431" s="295"/>
      <c r="G431" s="296"/>
      <c r="H431" s="297"/>
      <c r="I431" s="297"/>
      <c r="J431" s="298"/>
      <c r="K431" s="298"/>
      <c r="L431" s="298"/>
      <c r="M431" s="330"/>
      <c r="N431" s="326"/>
      <c r="O431" s="299"/>
      <c r="P431" s="35" t="s">
        <v>505</v>
      </c>
    </row>
    <row r="432" spans="1:16" s="35" customFormat="1" ht="31.5" x14ac:dyDescent="0.2">
      <c r="A432" s="138">
        <v>330</v>
      </c>
      <c r="B432" s="139">
        <v>11</v>
      </c>
      <c r="C432" s="360" t="s">
        <v>663</v>
      </c>
      <c r="D432" s="193">
        <v>1</v>
      </c>
      <c r="E432" s="365">
        <v>4</v>
      </c>
      <c r="F432" s="356">
        <v>4</v>
      </c>
      <c r="G432" s="193">
        <v>1</v>
      </c>
      <c r="H432" s="365">
        <v>4</v>
      </c>
      <c r="I432" s="356">
        <v>4</v>
      </c>
      <c r="J432" s="193">
        <v>1</v>
      </c>
      <c r="K432" s="365">
        <v>4</v>
      </c>
      <c r="L432" s="96">
        <v>4</v>
      </c>
      <c r="M432" s="170" t="s">
        <v>692</v>
      </c>
      <c r="N432" s="96" t="s">
        <v>672</v>
      </c>
      <c r="O432" s="68"/>
      <c r="P432" s="35" t="s">
        <v>505</v>
      </c>
    </row>
    <row r="433" spans="1:16" s="35" customFormat="1" ht="31.5" x14ac:dyDescent="0.2">
      <c r="A433" s="138">
        <v>331</v>
      </c>
      <c r="B433" s="139">
        <v>11</v>
      </c>
      <c r="C433" s="360" t="s">
        <v>681</v>
      </c>
      <c r="D433" s="128">
        <v>1</v>
      </c>
      <c r="E433" s="365">
        <v>4</v>
      </c>
      <c r="F433" s="356">
        <v>4</v>
      </c>
      <c r="G433" s="128">
        <v>1</v>
      </c>
      <c r="H433" s="365">
        <v>4</v>
      </c>
      <c r="I433" s="356">
        <v>4</v>
      </c>
      <c r="J433" s="128">
        <v>1</v>
      </c>
      <c r="K433" s="365">
        <v>4</v>
      </c>
      <c r="L433" s="96">
        <v>4</v>
      </c>
      <c r="M433" s="170" t="s">
        <v>693</v>
      </c>
      <c r="N433" s="96" t="s">
        <v>672</v>
      </c>
      <c r="O433" s="68"/>
      <c r="P433" s="35" t="s">
        <v>505</v>
      </c>
    </row>
    <row r="434" spans="1:16" s="35" customFormat="1" ht="31.5" x14ac:dyDescent="0.2">
      <c r="A434" s="138">
        <v>332</v>
      </c>
      <c r="B434" s="139">
        <v>11</v>
      </c>
      <c r="C434" s="360" t="s">
        <v>295</v>
      </c>
      <c r="D434" s="193">
        <v>2</v>
      </c>
      <c r="E434" s="365">
        <v>2</v>
      </c>
      <c r="F434" s="356">
        <v>3</v>
      </c>
      <c r="G434" s="193">
        <v>2</v>
      </c>
      <c r="H434" s="365">
        <v>2</v>
      </c>
      <c r="I434" s="356">
        <v>3</v>
      </c>
      <c r="J434" s="193">
        <v>2</v>
      </c>
      <c r="K434" s="365">
        <v>2</v>
      </c>
      <c r="L434" s="96">
        <v>3</v>
      </c>
      <c r="M434" s="170" t="s">
        <v>694</v>
      </c>
      <c r="N434" s="96" t="s">
        <v>672</v>
      </c>
      <c r="O434" s="68"/>
      <c r="P434" s="35" t="s">
        <v>505</v>
      </c>
    </row>
    <row r="435" spans="1:16" s="35" customFormat="1" ht="31.5" x14ac:dyDescent="0.2">
      <c r="A435" s="138">
        <v>333</v>
      </c>
      <c r="B435" s="139">
        <v>11</v>
      </c>
      <c r="C435" s="371" t="s">
        <v>681</v>
      </c>
      <c r="D435" s="193">
        <v>2</v>
      </c>
      <c r="E435" s="365">
        <v>2</v>
      </c>
      <c r="F435" s="356">
        <v>3</v>
      </c>
      <c r="G435" s="193">
        <v>2</v>
      </c>
      <c r="H435" s="365">
        <v>2</v>
      </c>
      <c r="I435" s="356">
        <v>3</v>
      </c>
      <c r="J435" s="193">
        <v>2</v>
      </c>
      <c r="K435" s="365">
        <v>2</v>
      </c>
      <c r="L435" s="96">
        <v>3</v>
      </c>
      <c r="M435" s="373" t="s">
        <v>695</v>
      </c>
      <c r="N435" s="96" t="s">
        <v>672</v>
      </c>
      <c r="O435" s="68"/>
      <c r="P435" s="35" t="s">
        <v>505</v>
      </c>
    </row>
    <row r="436" spans="1:16" s="35" customFormat="1" x14ac:dyDescent="0.25">
      <c r="A436" s="314" t="s">
        <v>153</v>
      </c>
      <c r="B436" s="291">
        <v>10</v>
      </c>
      <c r="C436" s="367" t="s">
        <v>696</v>
      </c>
      <c r="D436" s="326"/>
      <c r="E436" s="330"/>
      <c r="F436" s="295"/>
      <c r="G436" s="296"/>
      <c r="H436" s="297"/>
      <c r="I436" s="297"/>
      <c r="J436" s="298"/>
      <c r="K436" s="298"/>
      <c r="L436" s="298"/>
      <c r="M436" s="330"/>
      <c r="N436" s="326"/>
      <c r="O436" s="299"/>
      <c r="P436" s="35" t="s">
        <v>505</v>
      </c>
    </row>
    <row r="437" spans="1:16" s="35" customFormat="1" ht="47.25" x14ac:dyDescent="0.2">
      <c r="A437" s="185">
        <v>334</v>
      </c>
      <c r="B437" s="139">
        <v>11</v>
      </c>
      <c r="C437" s="243" t="s">
        <v>681</v>
      </c>
      <c r="D437" s="145">
        <v>1</v>
      </c>
      <c r="E437" s="320" t="s">
        <v>96</v>
      </c>
      <c r="F437" s="332" t="s">
        <v>96</v>
      </c>
      <c r="G437" s="145">
        <v>1</v>
      </c>
      <c r="H437" s="320" t="s">
        <v>96</v>
      </c>
      <c r="I437" s="332" t="s">
        <v>96</v>
      </c>
      <c r="J437" s="145">
        <v>1</v>
      </c>
      <c r="K437" s="320" t="s">
        <v>96</v>
      </c>
      <c r="L437" s="166" t="s">
        <v>96</v>
      </c>
      <c r="M437" s="100" t="s">
        <v>697</v>
      </c>
      <c r="N437" s="72" t="s">
        <v>698</v>
      </c>
      <c r="O437" s="68"/>
      <c r="P437" s="35" t="s">
        <v>505</v>
      </c>
    </row>
    <row r="438" spans="1:16" s="35" customFormat="1" ht="47.25" x14ac:dyDescent="0.2">
      <c r="A438" s="185">
        <v>335</v>
      </c>
      <c r="B438" s="139">
        <v>11</v>
      </c>
      <c r="C438" s="243" t="s">
        <v>699</v>
      </c>
      <c r="D438" s="145" t="s">
        <v>68</v>
      </c>
      <c r="E438" s="320" t="s">
        <v>96</v>
      </c>
      <c r="F438" s="332" t="s">
        <v>96</v>
      </c>
      <c r="G438" s="145" t="s">
        <v>68</v>
      </c>
      <c r="H438" s="320" t="s">
        <v>96</v>
      </c>
      <c r="I438" s="332" t="s">
        <v>96</v>
      </c>
      <c r="J438" s="145" t="s">
        <v>68</v>
      </c>
      <c r="K438" s="320" t="s">
        <v>96</v>
      </c>
      <c r="L438" s="166" t="s">
        <v>96</v>
      </c>
      <c r="M438" s="100" t="s">
        <v>700</v>
      </c>
      <c r="N438" s="72" t="s">
        <v>698</v>
      </c>
      <c r="O438" s="68"/>
      <c r="P438" s="35" t="s">
        <v>505</v>
      </c>
    </row>
    <row r="439" spans="1:16" s="35" customFormat="1" ht="47.25" x14ac:dyDescent="0.2">
      <c r="A439" s="185">
        <v>336</v>
      </c>
      <c r="B439" s="139">
        <v>11</v>
      </c>
      <c r="C439" s="243" t="s">
        <v>295</v>
      </c>
      <c r="D439" s="145" t="s">
        <v>68</v>
      </c>
      <c r="E439" s="320" t="s">
        <v>130</v>
      </c>
      <c r="F439" s="332" t="s">
        <v>130</v>
      </c>
      <c r="G439" s="145" t="s">
        <v>68</v>
      </c>
      <c r="H439" s="320" t="s">
        <v>130</v>
      </c>
      <c r="I439" s="332" t="s">
        <v>130</v>
      </c>
      <c r="J439" s="145" t="s">
        <v>68</v>
      </c>
      <c r="K439" s="320" t="s">
        <v>130</v>
      </c>
      <c r="L439" s="166" t="s">
        <v>130</v>
      </c>
      <c r="M439" s="100" t="s">
        <v>701</v>
      </c>
      <c r="N439" s="72" t="s">
        <v>698</v>
      </c>
      <c r="O439" s="68"/>
      <c r="P439" s="35" t="s">
        <v>505</v>
      </c>
    </row>
    <row r="440" spans="1:16" s="35" customFormat="1" x14ac:dyDescent="0.2">
      <c r="A440" s="219" t="s">
        <v>23</v>
      </c>
      <c r="B440" s="219">
        <v>10</v>
      </c>
      <c r="C440" s="220" t="s">
        <v>564</v>
      </c>
      <c r="D440" s="221"/>
      <c r="E440" s="221"/>
      <c r="F440" s="222"/>
      <c r="G440" s="231"/>
      <c r="H440" s="232"/>
      <c r="I440" s="232"/>
      <c r="J440" s="231"/>
      <c r="K440" s="232"/>
      <c r="L440" s="232"/>
      <c r="M440" s="224"/>
      <c r="N440" s="225"/>
      <c r="O440" s="231"/>
      <c r="P440" s="35" t="s">
        <v>505</v>
      </c>
    </row>
    <row r="441" spans="1:16" s="35" customFormat="1" x14ac:dyDescent="0.25">
      <c r="A441" s="228" t="s">
        <v>153</v>
      </c>
      <c r="B441" s="291">
        <v>10</v>
      </c>
      <c r="C441" s="292" t="s">
        <v>702</v>
      </c>
      <c r="D441" s="293"/>
      <c r="E441" s="294"/>
      <c r="F441" s="295"/>
      <c r="G441" s="296"/>
      <c r="H441" s="297"/>
      <c r="I441" s="297"/>
      <c r="J441" s="298"/>
      <c r="K441" s="298"/>
      <c r="L441" s="298"/>
      <c r="M441" s="293"/>
      <c r="N441" s="294"/>
      <c r="O441" s="299"/>
      <c r="P441" s="35" t="s">
        <v>505</v>
      </c>
    </row>
    <row r="442" spans="1:16" s="35" customFormat="1" ht="63" x14ac:dyDescent="0.2">
      <c r="A442" s="139">
        <v>337</v>
      </c>
      <c r="B442" s="139">
        <v>11</v>
      </c>
      <c r="C442" s="270" t="s">
        <v>565</v>
      </c>
      <c r="D442" s="271">
        <v>4</v>
      </c>
      <c r="E442" s="272">
        <v>1</v>
      </c>
      <c r="F442" s="374">
        <v>4</v>
      </c>
      <c r="G442" s="271">
        <v>4</v>
      </c>
      <c r="H442" s="272">
        <v>1</v>
      </c>
      <c r="I442" s="374">
        <v>4</v>
      </c>
      <c r="J442" s="271">
        <v>4</v>
      </c>
      <c r="K442" s="272">
        <v>1</v>
      </c>
      <c r="L442" s="272">
        <v>4</v>
      </c>
      <c r="M442" s="375" t="s">
        <v>703</v>
      </c>
      <c r="N442" s="280"/>
      <c r="O442" s="68">
        <v>662</v>
      </c>
      <c r="P442" s="35" t="s">
        <v>505</v>
      </c>
    </row>
    <row r="443" spans="1:16" s="35" customFormat="1" ht="78.75" x14ac:dyDescent="0.2">
      <c r="A443" s="139">
        <v>338</v>
      </c>
      <c r="B443" s="139">
        <v>11</v>
      </c>
      <c r="C443" s="244" t="s">
        <v>704</v>
      </c>
      <c r="D443" s="271">
        <v>4</v>
      </c>
      <c r="E443" s="272">
        <v>1</v>
      </c>
      <c r="F443" s="374">
        <v>4</v>
      </c>
      <c r="G443" s="271">
        <v>4</v>
      </c>
      <c r="H443" s="272">
        <v>1</v>
      </c>
      <c r="I443" s="374">
        <v>4</v>
      </c>
      <c r="J443" s="271">
        <v>4</v>
      </c>
      <c r="K443" s="272">
        <v>1</v>
      </c>
      <c r="L443" s="272">
        <v>4</v>
      </c>
      <c r="M443" s="81" t="s">
        <v>705</v>
      </c>
      <c r="N443" s="185"/>
      <c r="O443" s="68"/>
      <c r="P443" s="35" t="s">
        <v>505</v>
      </c>
    </row>
    <row r="444" spans="1:16" s="35" customFormat="1" ht="110.25" x14ac:dyDescent="0.2">
      <c r="A444" s="139">
        <v>339</v>
      </c>
      <c r="B444" s="139">
        <v>11</v>
      </c>
      <c r="C444" s="244" t="s">
        <v>681</v>
      </c>
      <c r="D444" s="185">
        <v>4</v>
      </c>
      <c r="E444" s="185">
        <v>1</v>
      </c>
      <c r="F444" s="274">
        <v>4</v>
      </c>
      <c r="G444" s="185">
        <v>4</v>
      </c>
      <c r="H444" s="185">
        <v>1</v>
      </c>
      <c r="I444" s="274">
        <v>4</v>
      </c>
      <c r="J444" s="185">
        <v>4</v>
      </c>
      <c r="K444" s="185">
        <v>1</v>
      </c>
      <c r="L444" s="185">
        <v>4</v>
      </c>
      <c r="M444" s="376" t="s">
        <v>706</v>
      </c>
      <c r="N444" s="185"/>
      <c r="O444" s="68"/>
      <c r="P444" s="35" t="s">
        <v>505</v>
      </c>
    </row>
    <row r="445" spans="1:16" s="35" customFormat="1" ht="31.5" x14ac:dyDescent="0.2">
      <c r="A445" s="139">
        <v>340</v>
      </c>
      <c r="B445" s="139">
        <v>11</v>
      </c>
      <c r="C445" s="244" t="s">
        <v>616</v>
      </c>
      <c r="D445" s="185">
        <v>4</v>
      </c>
      <c r="E445" s="185">
        <v>1</v>
      </c>
      <c r="F445" s="274">
        <v>4</v>
      </c>
      <c r="G445" s="185">
        <v>4</v>
      </c>
      <c r="H445" s="185">
        <v>1</v>
      </c>
      <c r="I445" s="274">
        <v>4</v>
      </c>
      <c r="J445" s="185">
        <v>4</v>
      </c>
      <c r="K445" s="185">
        <v>1</v>
      </c>
      <c r="L445" s="185">
        <v>4</v>
      </c>
      <c r="M445" s="81" t="s">
        <v>707</v>
      </c>
      <c r="N445" s="185"/>
      <c r="O445" s="68"/>
      <c r="P445" s="35" t="s">
        <v>505</v>
      </c>
    </row>
    <row r="446" spans="1:16" s="35" customFormat="1" ht="47.25" x14ac:dyDescent="0.2">
      <c r="A446" s="139">
        <v>341</v>
      </c>
      <c r="B446" s="139">
        <v>11</v>
      </c>
      <c r="C446" s="244" t="s">
        <v>708</v>
      </c>
      <c r="D446" s="277" t="s">
        <v>90</v>
      </c>
      <c r="E446" s="278">
        <v>29</v>
      </c>
      <c r="F446" s="377">
        <v>30</v>
      </c>
      <c r="G446" s="277" t="s">
        <v>101</v>
      </c>
      <c r="H446" s="278">
        <v>29</v>
      </c>
      <c r="I446" s="377">
        <v>30</v>
      </c>
      <c r="J446" s="277" t="s">
        <v>101</v>
      </c>
      <c r="K446" s="278">
        <v>29</v>
      </c>
      <c r="L446" s="278">
        <v>30</v>
      </c>
      <c r="M446" s="376" t="s">
        <v>709</v>
      </c>
      <c r="N446" s="378" t="s">
        <v>710</v>
      </c>
      <c r="O446" s="68"/>
      <c r="P446" s="35" t="s">
        <v>505</v>
      </c>
    </row>
    <row r="447" spans="1:16" s="35" customFormat="1" ht="78.75" x14ac:dyDescent="0.2">
      <c r="A447" s="139">
        <v>342</v>
      </c>
      <c r="B447" s="139">
        <v>11</v>
      </c>
      <c r="C447" s="244" t="s">
        <v>681</v>
      </c>
      <c r="D447" s="277" t="s">
        <v>90</v>
      </c>
      <c r="E447" s="278">
        <v>29</v>
      </c>
      <c r="F447" s="377">
        <v>30</v>
      </c>
      <c r="G447" s="277" t="s">
        <v>101</v>
      </c>
      <c r="H447" s="278">
        <v>29</v>
      </c>
      <c r="I447" s="377">
        <v>30</v>
      </c>
      <c r="J447" s="277" t="s">
        <v>101</v>
      </c>
      <c r="K447" s="278">
        <v>29</v>
      </c>
      <c r="L447" s="278">
        <v>30</v>
      </c>
      <c r="M447" s="376" t="s">
        <v>711</v>
      </c>
      <c r="N447" s="378" t="s">
        <v>710</v>
      </c>
      <c r="O447" s="68"/>
      <c r="P447" s="35" t="s">
        <v>505</v>
      </c>
    </row>
    <row r="448" spans="1:16" s="35" customFormat="1" x14ac:dyDescent="0.2">
      <c r="A448" s="206" t="s">
        <v>23</v>
      </c>
      <c r="B448" s="206">
        <v>10</v>
      </c>
      <c r="C448" s="207" t="s">
        <v>712</v>
      </c>
      <c r="D448" s="208"/>
      <c r="E448" s="208"/>
      <c r="F448" s="208"/>
      <c r="G448" s="209"/>
      <c r="H448" s="210"/>
      <c r="I448" s="210"/>
      <c r="J448" s="209"/>
      <c r="K448" s="210"/>
      <c r="L448" s="210"/>
      <c r="M448" s="208"/>
      <c r="N448" s="211"/>
      <c r="O448" s="210"/>
      <c r="P448" s="35" t="s">
        <v>505</v>
      </c>
    </row>
    <row r="449" spans="1:16" s="35" customFormat="1" ht="24.75" customHeight="1" x14ac:dyDescent="0.2">
      <c r="A449" s="139"/>
      <c r="B449" s="139"/>
      <c r="C449" s="112" t="s">
        <v>25</v>
      </c>
      <c r="D449" s="227"/>
      <c r="E449" s="228"/>
      <c r="F449" s="137"/>
      <c r="G449" s="229"/>
      <c r="H449" s="230"/>
      <c r="I449" s="229"/>
      <c r="J449" s="229"/>
      <c r="K449" s="230"/>
      <c r="L449" s="229"/>
      <c r="M449" s="113"/>
      <c r="N449" s="139"/>
      <c r="O449" s="229"/>
      <c r="P449" s="35" t="s">
        <v>505</v>
      </c>
    </row>
    <row r="450" spans="1:16" s="47" customFormat="1" ht="18.75" x14ac:dyDescent="0.3">
      <c r="A450" s="180"/>
      <c r="B450" s="180"/>
      <c r="C450" s="379" t="s">
        <v>713</v>
      </c>
      <c r="D450" s="380"/>
      <c r="E450" s="381"/>
      <c r="F450" s="382"/>
      <c r="G450" s="380"/>
      <c r="H450" s="381"/>
      <c r="I450" s="381"/>
      <c r="J450" s="380"/>
      <c r="K450" s="381"/>
      <c r="L450" s="381"/>
      <c r="M450" s="380"/>
      <c r="N450" s="380"/>
      <c r="O450" s="383"/>
      <c r="P450" s="47" t="s">
        <v>714</v>
      </c>
    </row>
    <row r="451" spans="1:16" s="47" customFormat="1" ht="18.75" x14ac:dyDescent="0.3">
      <c r="A451" s="180"/>
      <c r="B451" s="180"/>
      <c r="C451" s="384" t="s">
        <v>715</v>
      </c>
      <c r="D451" s="385"/>
      <c r="E451" s="385"/>
      <c r="F451" s="386"/>
      <c r="G451" s="385"/>
      <c r="H451" s="385"/>
      <c r="I451" s="385"/>
      <c r="J451" s="385"/>
      <c r="K451" s="385"/>
      <c r="L451" s="385"/>
      <c r="M451" s="387"/>
      <c r="N451" s="388"/>
      <c r="O451" s="383"/>
      <c r="P451" s="47" t="s">
        <v>714</v>
      </c>
    </row>
    <row r="452" spans="1:16" s="47" customFormat="1" ht="18.75" x14ac:dyDescent="0.3">
      <c r="A452" s="180"/>
      <c r="B452" s="180"/>
      <c r="C452" s="389" t="s">
        <v>716</v>
      </c>
      <c r="D452" s="390"/>
      <c r="E452" s="390"/>
      <c r="F452" s="391"/>
      <c r="G452" s="390"/>
      <c r="H452" s="390"/>
      <c r="I452" s="390"/>
      <c r="J452" s="390"/>
      <c r="K452" s="390"/>
      <c r="L452" s="390"/>
      <c r="M452" s="390"/>
      <c r="N452" s="390"/>
      <c r="O452" s="383"/>
      <c r="P452" s="47" t="s">
        <v>714</v>
      </c>
    </row>
    <row r="453" spans="1:16" s="47" customFormat="1" ht="18.75" x14ac:dyDescent="0.3">
      <c r="A453" s="180"/>
      <c r="B453" s="180"/>
      <c r="C453" s="392" t="s">
        <v>717</v>
      </c>
      <c r="D453" s="393">
        <v>26</v>
      </c>
      <c r="E453" s="394">
        <v>1</v>
      </c>
      <c r="F453" s="394">
        <v>26</v>
      </c>
      <c r="G453" s="393">
        <v>26</v>
      </c>
      <c r="H453" s="394">
        <v>1</v>
      </c>
      <c r="I453" s="394">
        <v>26</v>
      </c>
      <c r="J453" s="393">
        <v>26</v>
      </c>
      <c r="K453" s="394">
        <v>1</v>
      </c>
      <c r="L453" s="394">
        <v>26</v>
      </c>
      <c r="M453" s="395" t="s">
        <v>718</v>
      </c>
      <c r="N453" s="396" t="s">
        <v>719</v>
      </c>
      <c r="O453" s="383"/>
      <c r="P453" s="47" t="s">
        <v>714</v>
      </c>
    </row>
    <row r="454" spans="1:16" s="47" customFormat="1" ht="47.25" x14ac:dyDescent="0.3">
      <c r="A454" s="180"/>
      <c r="B454" s="180"/>
      <c r="C454" s="395" t="s">
        <v>720</v>
      </c>
      <c r="D454" s="393">
        <v>5</v>
      </c>
      <c r="E454" s="394">
        <v>15</v>
      </c>
      <c r="F454" s="394">
        <v>19</v>
      </c>
      <c r="G454" s="393">
        <v>5</v>
      </c>
      <c r="H454" s="394">
        <v>15</v>
      </c>
      <c r="I454" s="394">
        <v>19</v>
      </c>
      <c r="J454" s="393">
        <v>5</v>
      </c>
      <c r="K454" s="394">
        <v>15</v>
      </c>
      <c r="L454" s="394">
        <v>19</v>
      </c>
      <c r="M454" s="395" t="s">
        <v>721</v>
      </c>
      <c r="N454" s="397" t="s">
        <v>405</v>
      </c>
      <c r="O454" s="383"/>
      <c r="P454" s="47" t="s">
        <v>714</v>
      </c>
    </row>
    <row r="455" spans="1:16" s="47" customFormat="1" ht="47.25" x14ac:dyDescent="0.3">
      <c r="A455" s="180"/>
      <c r="B455" s="180"/>
      <c r="C455" s="392" t="s">
        <v>722</v>
      </c>
      <c r="D455" s="393">
        <v>3</v>
      </c>
      <c r="E455" s="394">
        <v>3</v>
      </c>
      <c r="F455" s="394">
        <v>5</v>
      </c>
      <c r="G455" s="393">
        <v>3</v>
      </c>
      <c r="H455" s="394">
        <v>3</v>
      </c>
      <c r="I455" s="394">
        <v>5</v>
      </c>
      <c r="J455" s="393">
        <v>3</v>
      </c>
      <c r="K455" s="394">
        <v>3</v>
      </c>
      <c r="L455" s="394">
        <v>5</v>
      </c>
      <c r="M455" s="395" t="s">
        <v>723</v>
      </c>
      <c r="N455" s="397" t="s">
        <v>724</v>
      </c>
      <c r="O455" s="383"/>
      <c r="P455" s="47" t="s">
        <v>714</v>
      </c>
    </row>
    <row r="456" spans="1:16" s="47" customFormat="1" ht="47.25" x14ac:dyDescent="0.3">
      <c r="A456" s="180"/>
      <c r="B456" s="180"/>
      <c r="C456" s="395" t="s">
        <v>722</v>
      </c>
      <c r="D456" s="393">
        <v>5</v>
      </c>
      <c r="E456" s="394">
        <v>8</v>
      </c>
      <c r="F456" s="394">
        <v>12</v>
      </c>
      <c r="G456" s="393">
        <v>5</v>
      </c>
      <c r="H456" s="394">
        <v>8</v>
      </c>
      <c r="I456" s="394">
        <v>12</v>
      </c>
      <c r="J456" s="393">
        <v>5</v>
      </c>
      <c r="K456" s="394">
        <v>8</v>
      </c>
      <c r="L456" s="394">
        <v>12</v>
      </c>
      <c r="M456" s="395" t="s">
        <v>725</v>
      </c>
      <c r="N456" s="397" t="s">
        <v>726</v>
      </c>
      <c r="O456" s="383"/>
      <c r="P456" s="47" t="s">
        <v>714</v>
      </c>
    </row>
    <row r="457" spans="1:16" s="47" customFormat="1" ht="31.5" x14ac:dyDescent="0.3">
      <c r="A457" s="180"/>
      <c r="B457" s="180"/>
      <c r="C457" s="392" t="s">
        <v>727</v>
      </c>
      <c r="D457" s="393">
        <v>9</v>
      </c>
      <c r="E457" s="394">
        <v>1</v>
      </c>
      <c r="F457" s="394">
        <v>9</v>
      </c>
      <c r="G457" s="393">
        <v>9</v>
      </c>
      <c r="H457" s="394">
        <v>1</v>
      </c>
      <c r="I457" s="394">
        <v>9</v>
      </c>
      <c r="J457" s="393">
        <v>9</v>
      </c>
      <c r="K457" s="394">
        <v>1</v>
      </c>
      <c r="L457" s="394">
        <v>9</v>
      </c>
      <c r="M457" s="395" t="s">
        <v>728</v>
      </c>
      <c r="N457" s="397" t="s">
        <v>729</v>
      </c>
      <c r="O457" s="383"/>
      <c r="P457" s="47" t="s">
        <v>714</v>
      </c>
    </row>
    <row r="458" spans="1:16" s="47" customFormat="1" ht="31.5" x14ac:dyDescent="0.3">
      <c r="A458" s="180"/>
      <c r="B458" s="180"/>
      <c r="C458" s="395" t="s">
        <v>730</v>
      </c>
      <c r="D458" s="393">
        <v>3</v>
      </c>
      <c r="E458" s="394">
        <v>22</v>
      </c>
      <c r="F458" s="394">
        <v>24</v>
      </c>
      <c r="G458" s="393">
        <v>3</v>
      </c>
      <c r="H458" s="394">
        <v>22</v>
      </c>
      <c r="I458" s="394">
        <v>24</v>
      </c>
      <c r="J458" s="393">
        <v>3</v>
      </c>
      <c r="K458" s="394">
        <v>22</v>
      </c>
      <c r="L458" s="394">
        <v>24</v>
      </c>
      <c r="M458" s="395" t="s">
        <v>731</v>
      </c>
      <c r="N458" s="397" t="s">
        <v>405</v>
      </c>
      <c r="O458" s="383"/>
      <c r="P458" s="47" t="s">
        <v>714</v>
      </c>
    </row>
    <row r="459" spans="1:16" s="47" customFormat="1" ht="47.25" x14ac:dyDescent="0.3">
      <c r="A459" s="180"/>
      <c r="B459" s="180"/>
      <c r="C459" s="392" t="s">
        <v>722</v>
      </c>
      <c r="D459" s="393">
        <v>2</v>
      </c>
      <c r="E459" s="394">
        <v>25</v>
      </c>
      <c r="F459" s="394">
        <v>26</v>
      </c>
      <c r="G459" s="393">
        <v>2</v>
      </c>
      <c r="H459" s="394">
        <v>25</v>
      </c>
      <c r="I459" s="394">
        <v>26</v>
      </c>
      <c r="J459" s="393">
        <v>2</v>
      </c>
      <c r="K459" s="394">
        <v>25</v>
      </c>
      <c r="L459" s="394">
        <v>26</v>
      </c>
      <c r="M459" s="395" t="s">
        <v>732</v>
      </c>
      <c r="N459" s="397" t="s">
        <v>724</v>
      </c>
      <c r="O459" s="383"/>
      <c r="P459" s="47" t="s">
        <v>714</v>
      </c>
    </row>
    <row r="460" spans="1:16" s="47" customFormat="1" ht="18.75" x14ac:dyDescent="0.3">
      <c r="A460" s="180"/>
      <c r="B460" s="180"/>
      <c r="C460" s="384" t="s">
        <v>733</v>
      </c>
      <c r="D460" s="385"/>
      <c r="E460" s="385"/>
      <c r="F460" s="386"/>
      <c r="G460" s="385"/>
      <c r="H460" s="385"/>
      <c r="I460" s="385"/>
      <c r="J460" s="385"/>
      <c r="K460" s="385"/>
      <c r="L460" s="385"/>
      <c r="M460" s="387"/>
      <c r="N460" s="388"/>
      <c r="O460" s="383"/>
      <c r="P460" s="47" t="s">
        <v>714</v>
      </c>
    </row>
    <row r="461" spans="1:16" s="47" customFormat="1" ht="18.75" x14ac:dyDescent="0.3">
      <c r="A461" s="180"/>
      <c r="B461" s="180"/>
      <c r="C461" s="389" t="s">
        <v>716</v>
      </c>
      <c r="D461" s="390"/>
      <c r="E461" s="390"/>
      <c r="F461" s="391"/>
      <c r="G461" s="390"/>
      <c r="H461" s="390"/>
      <c r="I461" s="390"/>
      <c r="J461" s="390"/>
      <c r="K461" s="390"/>
      <c r="L461" s="390"/>
      <c r="M461" s="390"/>
      <c r="N461" s="390"/>
      <c r="O461" s="383"/>
      <c r="P461" s="47" t="s">
        <v>714</v>
      </c>
    </row>
    <row r="462" spans="1:16" s="47" customFormat="1" ht="31.5" x14ac:dyDescent="0.3">
      <c r="A462" s="180"/>
      <c r="B462" s="180"/>
      <c r="C462" s="398" t="s">
        <v>734</v>
      </c>
      <c r="D462" s="399">
        <v>30</v>
      </c>
      <c r="E462" s="400">
        <v>1</v>
      </c>
      <c r="F462" s="400">
        <v>30</v>
      </c>
      <c r="G462" s="399">
        <v>30</v>
      </c>
      <c r="H462" s="400">
        <v>1</v>
      </c>
      <c r="I462" s="400">
        <v>30</v>
      </c>
      <c r="J462" s="399">
        <v>30</v>
      </c>
      <c r="K462" s="400">
        <v>1</v>
      </c>
      <c r="L462" s="400">
        <v>30</v>
      </c>
      <c r="M462" s="401" t="s">
        <v>735</v>
      </c>
      <c r="N462" s="396" t="s">
        <v>719</v>
      </c>
      <c r="O462" s="383"/>
      <c r="P462" s="47" t="s">
        <v>714</v>
      </c>
    </row>
    <row r="463" spans="1:16" s="47" customFormat="1" ht="18.75" x14ac:dyDescent="0.3">
      <c r="A463" s="180"/>
      <c r="B463" s="180"/>
      <c r="C463" s="384" t="s">
        <v>736</v>
      </c>
      <c r="D463" s="385"/>
      <c r="E463" s="385"/>
      <c r="F463" s="386"/>
      <c r="G463" s="385"/>
      <c r="H463" s="385"/>
      <c r="I463" s="385"/>
      <c r="J463" s="385"/>
      <c r="K463" s="385"/>
      <c r="L463" s="385"/>
      <c r="M463" s="387"/>
      <c r="N463" s="388"/>
      <c r="O463" s="383"/>
      <c r="P463" s="47" t="s">
        <v>714</v>
      </c>
    </row>
    <row r="464" spans="1:16" s="47" customFormat="1" ht="18.75" x14ac:dyDescent="0.3">
      <c r="A464" s="180"/>
      <c r="B464" s="180"/>
      <c r="C464" s="389" t="s">
        <v>716</v>
      </c>
      <c r="D464" s="390"/>
      <c r="E464" s="390"/>
      <c r="F464" s="391"/>
      <c r="G464" s="390"/>
      <c r="H464" s="390"/>
      <c r="I464" s="390"/>
      <c r="J464" s="390"/>
      <c r="K464" s="390"/>
      <c r="L464" s="390"/>
      <c r="M464" s="390"/>
      <c r="N464" s="390"/>
      <c r="O464" s="383"/>
      <c r="P464" s="47" t="s">
        <v>714</v>
      </c>
    </row>
    <row r="465" spans="1:16" s="47" customFormat="1" ht="31.5" x14ac:dyDescent="0.3">
      <c r="A465" s="180"/>
      <c r="B465" s="180"/>
      <c r="C465" s="402" t="s">
        <v>737</v>
      </c>
      <c r="D465" s="396">
        <v>47</v>
      </c>
      <c r="E465" s="396">
        <v>1</v>
      </c>
      <c r="F465" s="396">
        <v>19</v>
      </c>
      <c r="G465" s="396">
        <v>36</v>
      </c>
      <c r="H465" s="396">
        <v>1</v>
      </c>
      <c r="I465" s="396">
        <v>8</v>
      </c>
      <c r="J465" s="396">
        <v>36</v>
      </c>
      <c r="K465" s="396">
        <v>1</v>
      </c>
      <c r="L465" s="396">
        <v>8</v>
      </c>
      <c r="M465" s="403" t="s">
        <v>738</v>
      </c>
      <c r="N465" s="404" t="s">
        <v>739</v>
      </c>
      <c r="O465" s="383"/>
      <c r="P465" s="47" t="s">
        <v>714</v>
      </c>
    </row>
    <row r="466" spans="1:16" s="47" customFormat="1" ht="63" x14ac:dyDescent="0.3">
      <c r="A466" s="180"/>
      <c r="B466" s="180"/>
      <c r="C466" s="405" t="s">
        <v>740</v>
      </c>
      <c r="D466" s="396">
        <v>5</v>
      </c>
      <c r="E466" s="396">
        <v>1</v>
      </c>
      <c r="F466" s="396">
        <v>5</v>
      </c>
      <c r="G466" s="396">
        <v>5</v>
      </c>
      <c r="H466" s="396">
        <v>1</v>
      </c>
      <c r="I466" s="396">
        <v>5</v>
      </c>
      <c r="J466" s="396">
        <v>5</v>
      </c>
      <c r="K466" s="396">
        <v>1</v>
      </c>
      <c r="L466" s="396">
        <v>5</v>
      </c>
      <c r="M466" s="403" t="s">
        <v>741</v>
      </c>
      <c r="N466" s="404" t="s">
        <v>742</v>
      </c>
      <c r="O466" s="383"/>
      <c r="P466" s="47" t="s">
        <v>714</v>
      </c>
    </row>
    <row r="467" spans="1:16" s="47" customFormat="1" ht="63" x14ac:dyDescent="0.3">
      <c r="A467" s="180"/>
      <c r="B467" s="180"/>
      <c r="C467" s="403" t="s">
        <v>743</v>
      </c>
      <c r="D467" s="396">
        <v>4</v>
      </c>
      <c r="E467" s="396">
        <v>29</v>
      </c>
      <c r="F467" s="396">
        <v>30</v>
      </c>
      <c r="G467" s="396">
        <v>16</v>
      </c>
      <c r="H467" s="396">
        <v>15</v>
      </c>
      <c r="I467" s="396">
        <v>30</v>
      </c>
      <c r="J467" s="396">
        <v>16</v>
      </c>
      <c r="K467" s="396">
        <v>15</v>
      </c>
      <c r="L467" s="396">
        <v>30</v>
      </c>
      <c r="M467" s="403" t="s">
        <v>741</v>
      </c>
      <c r="N467" s="404" t="s">
        <v>744</v>
      </c>
      <c r="O467" s="383"/>
      <c r="P467" s="47" t="s">
        <v>714</v>
      </c>
    </row>
    <row r="468" spans="1:16" s="47" customFormat="1" ht="31.5" x14ac:dyDescent="0.3">
      <c r="A468" s="180"/>
      <c r="B468" s="180"/>
      <c r="C468" s="403" t="s">
        <v>745</v>
      </c>
      <c r="D468" s="396">
        <v>4</v>
      </c>
      <c r="E468" s="396">
        <v>8</v>
      </c>
      <c r="F468" s="396">
        <v>11</v>
      </c>
      <c r="G468" s="396">
        <v>11</v>
      </c>
      <c r="H468" s="396">
        <v>1</v>
      </c>
      <c r="I468" s="396">
        <v>11</v>
      </c>
      <c r="J468" s="396">
        <v>11</v>
      </c>
      <c r="K468" s="396">
        <v>1</v>
      </c>
      <c r="L468" s="396">
        <v>11</v>
      </c>
      <c r="M468" s="403" t="s">
        <v>746</v>
      </c>
      <c r="N468" s="396" t="s">
        <v>719</v>
      </c>
      <c r="O468" s="383"/>
      <c r="P468" s="47" t="s">
        <v>714</v>
      </c>
    </row>
    <row r="469" spans="1:16" s="47" customFormat="1" ht="31.5" x14ac:dyDescent="0.3">
      <c r="A469" s="180"/>
      <c r="B469" s="180"/>
      <c r="C469" s="402" t="s">
        <v>747</v>
      </c>
      <c r="D469" s="396">
        <v>5</v>
      </c>
      <c r="E469" s="406">
        <v>1</v>
      </c>
      <c r="F469" s="406">
        <v>5</v>
      </c>
      <c r="G469" s="396">
        <v>5</v>
      </c>
      <c r="H469" s="406">
        <v>1</v>
      </c>
      <c r="I469" s="406">
        <v>5</v>
      </c>
      <c r="J469" s="396">
        <v>5</v>
      </c>
      <c r="K469" s="406">
        <v>1</v>
      </c>
      <c r="L469" s="406">
        <v>5</v>
      </c>
      <c r="M469" s="403" t="s">
        <v>748</v>
      </c>
      <c r="N469" s="404" t="s">
        <v>719</v>
      </c>
      <c r="O469" s="383"/>
      <c r="P469" s="47" t="s">
        <v>714</v>
      </c>
    </row>
    <row r="470" spans="1:16" s="47" customFormat="1" ht="31.5" x14ac:dyDescent="0.3">
      <c r="A470" s="180"/>
      <c r="B470" s="180"/>
      <c r="C470" s="402" t="s">
        <v>749</v>
      </c>
      <c r="D470" s="407"/>
      <c r="E470" s="408"/>
      <c r="F470" s="408"/>
      <c r="G470" s="396">
        <v>3</v>
      </c>
      <c r="H470" s="406">
        <v>9</v>
      </c>
      <c r="I470" s="406">
        <v>11</v>
      </c>
      <c r="J470" s="396">
        <v>3</v>
      </c>
      <c r="K470" s="406">
        <v>9</v>
      </c>
      <c r="L470" s="406">
        <v>11</v>
      </c>
      <c r="M470" s="403" t="s">
        <v>750</v>
      </c>
      <c r="N470" s="404" t="s">
        <v>719</v>
      </c>
      <c r="O470" s="383"/>
      <c r="P470" s="47" t="s">
        <v>714</v>
      </c>
    </row>
    <row r="471" spans="1:16" s="47" customFormat="1" ht="47.25" x14ac:dyDescent="0.3">
      <c r="A471" s="180"/>
      <c r="B471" s="180"/>
      <c r="C471" s="402" t="s">
        <v>751</v>
      </c>
      <c r="D471" s="407"/>
      <c r="E471" s="408"/>
      <c r="F471" s="408"/>
      <c r="G471" s="396">
        <v>10</v>
      </c>
      <c r="H471" s="406">
        <v>15</v>
      </c>
      <c r="I471" s="406">
        <v>24</v>
      </c>
      <c r="J471" s="396">
        <v>10</v>
      </c>
      <c r="K471" s="406">
        <v>15</v>
      </c>
      <c r="L471" s="406">
        <v>24</v>
      </c>
      <c r="M471" s="403" t="s">
        <v>752</v>
      </c>
      <c r="N471" s="404" t="s">
        <v>719</v>
      </c>
      <c r="O471" s="383"/>
      <c r="P471" s="47" t="s">
        <v>714</v>
      </c>
    </row>
    <row r="472" spans="1:16" s="47" customFormat="1" ht="47.25" x14ac:dyDescent="0.3">
      <c r="A472" s="180"/>
      <c r="B472" s="180"/>
      <c r="C472" s="402" t="s">
        <v>753</v>
      </c>
      <c r="D472" s="407"/>
      <c r="E472" s="408"/>
      <c r="F472" s="408"/>
      <c r="G472" s="396">
        <v>3</v>
      </c>
      <c r="H472" s="406">
        <v>22</v>
      </c>
      <c r="I472" s="406">
        <v>24</v>
      </c>
      <c r="J472" s="396">
        <v>3</v>
      </c>
      <c r="K472" s="406">
        <v>22</v>
      </c>
      <c r="L472" s="406">
        <v>24</v>
      </c>
      <c r="M472" s="403" t="s">
        <v>746</v>
      </c>
      <c r="N472" s="404" t="s">
        <v>754</v>
      </c>
      <c r="O472" s="383"/>
      <c r="P472" s="47" t="s">
        <v>714</v>
      </c>
    </row>
    <row r="473" spans="1:16" s="47" customFormat="1" ht="18.75" x14ac:dyDescent="0.3">
      <c r="A473" s="180"/>
      <c r="B473" s="180"/>
      <c r="C473" s="384" t="s">
        <v>755</v>
      </c>
      <c r="D473" s="385"/>
      <c r="E473" s="385"/>
      <c r="F473" s="386"/>
      <c r="G473" s="385"/>
      <c r="H473" s="385"/>
      <c r="I473" s="385"/>
      <c r="J473" s="385"/>
      <c r="K473" s="385"/>
      <c r="L473" s="385"/>
      <c r="M473" s="387"/>
      <c r="N473" s="388"/>
      <c r="O473" s="383"/>
      <c r="P473" s="47" t="s">
        <v>714</v>
      </c>
    </row>
    <row r="474" spans="1:16" s="47" customFormat="1" ht="18.75" x14ac:dyDescent="0.3">
      <c r="A474" s="180"/>
      <c r="B474" s="180"/>
      <c r="C474" s="389" t="s">
        <v>716</v>
      </c>
      <c r="D474" s="390"/>
      <c r="E474" s="390"/>
      <c r="F474" s="391"/>
      <c r="G474" s="390"/>
      <c r="H474" s="390"/>
      <c r="I474" s="390"/>
      <c r="J474" s="390"/>
      <c r="K474" s="390"/>
      <c r="L474" s="390"/>
      <c r="M474" s="390"/>
      <c r="N474" s="390"/>
      <c r="O474" s="383"/>
      <c r="P474" s="47" t="s">
        <v>714</v>
      </c>
    </row>
    <row r="475" spans="1:16" s="47" customFormat="1" ht="52.5" customHeight="1" x14ac:dyDescent="0.3">
      <c r="A475" s="180"/>
      <c r="B475" s="180"/>
      <c r="C475" s="409" t="s">
        <v>405</v>
      </c>
      <c r="D475" s="393">
        <v>2</v>
      </c>
      <c r="E475" s="394">
        <v>1</v>
      </c>
      <c r="F475" s="394">
        <v>2</v>
      </c>
      <c r="G475" s="393">
        <v>2</v>
      </c>
      <c r="H475" s="394">
        <v>1</v>
      </c>
      <c r="I475" s="394">
        <v>2</v>
      </c>
      <c r="J475" s="393">
        <v>2</v>
      </c>
      <c r="K475" s="394">
        <v>1</v>
      </c>
      <c r="L475" s="394">
        <v>2</v>
      </c>
      <c r="M475" s="410" t="s">
        <v>756</v>
      </c>
      <c r="N475" s="395"/>
      <c r="O475" s="383"/>
      <c r="P475" s="47" t="s">
        <v>714</v>
      </c>
    </row>
    <row r="476" spans="1:16" s="35" customFormat="1" x14ac:dyDescent="0.2">
      <c r="A476" s="411" t="s">
        <v>23</v>
      </c>
      <c r="B476" s="411">
        <v>10</v>
      </c>
      <c r="C476" s="412" t="s">
        <v>757</v>
      </c>
      <c r="D476" s="413"/>
      <c r="E476" s="411"/>
      <c r="F476" s="411"/>
      <c r="G476" s="411"/>
      <c r="H476" s="411"/>
      <c r="I476" s="411"/>
      <c r="J476" s="411"/>
      <c r="K476" s="411"/>
      <c r="L476" s="411"/>
      <c r="M476" s="413"/>
      <c r="N476" s="411"/>
      <c r="O476" s="411"/>
      <c r="P476" s="35" t="s">
        <v>758</v>
      </c>
    </row>
    <row r="477" spans="1:16" s="35" customFormat="1" x14ac:dyDescent="0.2">
      <c r="A477" s="414"/>
      <c r="B477" s="414"/>
      <c r="C477" s="415" t="s">
        <v>506</v>
      </c>
      <c r="D477" s="416"/>
      <c r="E477" s="414"/>
      <c r="F477" s="414"/>
      <c r="G477" s="414"/>
      <c r="H477" s="414"/>
      <c r="I477" s="414"/>
      <c r="J477" s="414"/>
      <c r="K477" s="414"/>
      <c r="L477" s="414"/>
      <c r="M477" s="416"/>
      <c r="N477" s="414"/>
      <c r="O477" s="414"/>
      <c r="P477" s="35" t="s">
        <v>758</v>
      </c>
    </row>
    <row r="478" spans="1:16" s="35" customFormat="1" ht="15.75" customHeight="1" x14ac:dyDescent="0.2">
      <c r="A478" s="36"/>
      <c r="B478" s="37">
        <v>19</v>
      </c>
      <c r="C478" s="119" t="s">
        <v>25</v>
      </c>
      <c r="D478" s="36"/>
      <c r="E478" s="83"/>
      <c r="F478" s="83"/>
      <c r="G478" s="36"/>
      <c r="H478" s="83"/>
      <c r="I478" s="83"/>
      <c r="J478" s="36"/>
      <c r="K478" s="83"/>
      <c r="L478" s="83"/>
      <c r="M478" s="95"/>
      <c r="N478" s="36"/>
      <c r="O478" s="50"/>
      <c r="P478" s="35" t="s">
        <v>758</v>
      </c>
    </row>
    <row r="479" spans="1:16" s="43" customFormat="1" x14ac:dyDescent="0.25">
      <c r="A479" s="50"/>
      <c r="B479" s="414"/>
      <c r="C479" s="415" t="s">
        <v>759</v>
      </c>
      <c r="D479" s="416"/>
      <c r="E479" s="414"/>
      <c r="F479" s="414"/>
      <c r="G479" s="414"/>
      <c r="H479" s="414"/>
      <c r="I479" s="414"/>
      <c r="J479" s="414"/>
      <c r="K479" s="414"/>
      <c r="L479" s="414"/>
      <c r="M479" s="416"/>
      <c r="N479" s="414"/>
      <c r="O479" s="414"/>
      <c r="P479" s="43" t="s">
        <v>758</v>
      </c>
    </row>
    <row r="480" spans="1:16" s="43" customFormat="1" ht="48.75" customHeight="1" x14ac:dyDescent="0.25">
      <c r="A480" s="50">
        <v>343</v>
      </c>
      <c r="B480" s="37">
        <v>11</v>
      </c>
      <c r="C480" s="119" t="s">
        <v>760</v>
      </c>
      <c r="D480" s="50">
        <v>3</v>
      </c>
      <c r="E480" s="50">
        <v>1</v>
      </c>
      <c r="F480" s="50">
        <v>3</v>
      </c>
      <c r="G480" s="50">
        <v>3</v>
      </c>
      <c r="H480" s="50">
        <v>1</v>
      </c>
      <c r="I480" s="50">
        <v>3</v>
      </c>
      <c r="J480" s="50">
        <v>3</v>
      </c>
      <c r="K480" s="50">
        <v>1</v>
      </c>
      <c r="L480" s="50">
        <v>3</v>
      </c>
      <c r="M480" s="119" t="s">
        <v>761</v>
      </c>
      <c r="N480" s="129" t="s">
        <v>762</v>
      </c>
      <c r="O480" s="50"/>
      <c r="P480" s="43" t="s">
        <v>758</v>
      </c>
    </row>
    <row r="481" spans="1:16" s="43" customFormat="1" x14ac:dyDescent="0.25">
      <c r="A481" s="36"/>
      <c r="B481" s="417"/>
      <c r="C481" s="418" t="s">
        <v>44</v>
      </c>
      <c r="D481" s="417"/>
      <c r="E481" s="419"/>
      <c r="F481" s="419"/>
      <c r="G481" s="417"/>
      <c r="H481" s="419"/>
      <c r="I481" s="419"/>
      <c r="J481" s="417"/>
      <c r="K481" s="419"/>
      <c r="L481" s="419"/>
      <c r="M481" s="420"/>
      <c r="N481" s="417"/>
      <c r="O481" s="417"/>
      <c r="P481" s="43" t="s">
        <v>758</v>
      </c>
    </row>
    <row r="482" spans="1:16" s="423" customFormat="1" ht="15.75" customHeight="1" x14ac:dyDescent="0.25">
      <c r="A482" s="39"/>
      <c r="B482" s="37">
        <v>19</v>
      </c>
      <c r="C482" s="119" t="s">
        <v>25</v>
      </c>
      <c r="D482" s="421"/>
      <c r="E482" s="83"/>
      <c r="F482" s="83"/>
      <c r="G482" s="422"/>
      <c r="H482" s="83"/>
      <c r="I482" s="83"/>
      <c r="J482" s="39"/>
      <c r="K482" s="40"/>
      <c r="L482" s="40"/>
      <c r="M482" s="119"/>
      <c r="N482" s="129"/>
      <c r="O482" s="39"/>
      <c r="P482" s="423" t="s">
        <v>758</v>
      </c>
    </row>
    <row r="483" spans="1:16" s="43" customFormat="1" x14ac:dyDescent="0.25">
      <c r="A483" s="36"/>
      <c r="B483" s="417"/>
      <c r="C483" s="424" t="s">
        <v>716</v>
      </c>
      <c r="D483" s="417"/>
      <c r="E483" s="419"/>
      <c r="F483" s="419"/>
      <c r="G483" s="417"/>
      <c r="H483" s="419"/>
      <c r="I483" s="419"/>
      <c r="J483" s="417"/>
      <c r="K483" s="419"/>
      <c r="L483" s="419"/>
      <c r="M483" s="420"/>
      <c r="N483" s="417"/>
      <c r="O483" s="417"/>
      <c r="P483" s="43" t="s">
        <v>758</v>
      </c>
    </row>
    <row r="484" spans="1:16" s="43" customFormat="1" ht="45.75" customHeight="1" x14ac:dyDescent="0.25">
      <c r="A484" s="36">
        <v>344</v>
      </c>
      <c r="B484" s="39">
        <v>11</v>
      </c>
      <c r="C484" s="119" t="s">
        <v>763</v>
      </c>
      <c r="D484" s="422">
        <v>3</v>
      </c>
      <c r="E484" s="83">
        <v>1</v>
      </c>
      <c r="F484" s="83">
        <v>3</v>
      </c>
      <c r="G484" s="36">
        <v>3</v>
      </c>
      <c r="H484" s="83">
        <v>1</v>
      </c>
      <c r="I484" s="83">
        <v>3</v>
      </c>
      <c r="J484" s="50">
        <v>3</v>
      </c>
      <c r="K484" s="50">
        <v>1</v>
      </c>
      <c r="L484" s="50">
        <v>3</v>
      </c>
      <c r="M484" s="119" t="s">
        <v>764</v>
      </c>
      <c r="N484" s="127"/>
      <c r="O484" s="36"/>
      <c r="P484" s="43" t="s">
        <v>758</v>
      </c>
    </row>
    <row r="485" spans="1:16" s="43" customFormat="1" ht="66.75" customHeight="1" x14ac:dyDescent="0.25">
      <c r="A485" s="36">
        <v>345</v>
      </c>
      <c r="B485" s="39">
        <v>11</v>
      </c>
      <c r="C485" s="425" t="s">
        <v>765</v>
      </c>
      <c r="D485" s="422"/>
      <c r="E485" s="83"/>
      <c r="F485" s="83"/>
      <c r="G485" s="36">
        <v>7</v>
      </c>
      <c r="H485" s="83">
        <v>1</v>
      </c>
      <c r="I485" s="83">
        <v>7</v>
      </c>
      <c r="J485" s="36">
        <v>7</v>
      </c>
      <c r="K485" s="83">
        <v>1</v>
      </c>
      <c r="L485" s="83">
        <v>7</v>
      </c>
      <c r="M485" s="111" t="s">
        <v>766</v>
      </c>
      <c r="N485" s="127"/>
      <c r="O485" s="36"/>
      <c r="P485" s="43" t="s">
        <v>758</v>
      </c>
    </row>
    <row r="486" spans="1:16" s="35" customFormat="1" ht="42" customHeight="1" x14ac:dyDescent="0.25">
      <c r="A486" s="68">
        <v>346</v>
      </c>
      <c r="B486" s="39">
        <v>11</v>
      </c>
      <c r="C486" s="425" t="s">
        <v>767</v>
      </c>
      <c r="D486" s="68">
        <v>17</v>
      </c>
      <c r="E486" s="68">
        <v>1</v>
      </c>
      <c r="F486" s="68">
        <v>17</v>
      </c>
      <c r="G486" s="68">
        <v>17</v>
      </c>
      <c r="H486" s="68">
        <v>1</v>
      </c>
      <c r="I486" s="68">
        <v>17</v>
      </c>
      <c r="J486" s="68">
        <v>17</v>
      </c>
      <c r="K486" s="68">
        <v>1</v>
      </c>
      <c r="L486" s="68">
        <v>17</v>
      </c>
      <c r="M486" s="119" t="s">
        <v>768</v>
      </c>
      <c r="N486" s="426"/>
      <c r="O486" s="426"/>
      <c r="P486" s="35" t="s">
        <v>758</v>
      </c>
    </row>
    <row r="487" spans="1:16" s="43" customFormat="1" ht="18" customHeight="1" x14ac:dyDescent="0.25">
      <c r="A487" s="427" t="s">
        <v>23</v>
      </c>
      <c r="B487" s="427">
        <v>20</v>
      </c>
      <c r="C487" s="428" t="s">
        <v>769</v>
      </c>
      <c r="D487" s="429"/>
      <c r="E487" s="429"/>
      <c r="F487" s="429"/>
      <c r="G487" s="429"/>
      <c r="H487" s="429"/>
      <c r="I487" s="429"/>
      <c r="J487" s="429"/>
      <c r="K487" s="429"/>
      <c r="L487" s="429"/>
      <c r="M487" s="430"/>
      <c r="N487" s="431"/>
      <c r="O487" s="431"/>
      <c r="P487" s="43" t="s">
        <v>770</v>
      </c>
    </row>
    <row r="488" spans="1:16" s="43" customFormat="1" ht="18" customHeight="1" x14ac:dyDescent="0.25">
      <c r="A488" s="432"/>
      <c r="B488" s="432">
        <v>20</v>
      </c>
      <c r="C488" s="433" t="s">
        <v>771</v>
      </c>
      <c r="D488" s="434"/>
      <c r="E488" s="434"/>
      <c r="F488" s="434"/>
      <c r="G488" s="434"/>
      <c r="H488" s="434"/>
      <c r="I488" s="434"/>
      <c r="J488" s="434"/>
      <c r="K488" s="434"/>
      <c r="L488" s="434"/>
      <c r="M488" s="435"/>
      <c r="N488" s="436"/>
      <c r="O488" s="436"/>
      <c r="P488" s="43" t="s">
        <v>770</v>
      </c>
    </row>
    <row r="489" spans="1:16" s="35" customFormat="1" ht="30" customHeight="1" x14ac:dyDescent="0.25">
      <c r="A489" s="350"/>
      <c r="B489" s="350">
        <v>19</v>
      </c>
      <c r="C489" s="437" t="s">
        <v>772</v>
      </c>
      <c r="D489" s="350">
        <v>4</v>
      </c>
      <c r="E489" s="350">
        <v>22</v>
      </c>
      <c r="F489" s="350">
        <v>25</v>
      </c>
      <c r="G489" s="350">
        <v>4</v>
      </c>
      <c r="H489" s="350">
        <v>22</v>
      </c>
      <c r="I489" s="350">
        <v>25</v>
      </c>
      <c r="J489" s="350">
        <v>4</v>
      </c>
      <c r="K489" s="350">
        <v>22</v>
      </c>
      <c r="L489" s="350">
        <v>25</v>
      </c>
      <c r="M489" s="437" t="s">
        <v>773</v>
      </c>
      <c r="N489" s="438"/>
      <c r="O489" s="439"/>
      <c r="P489" s="35" t="s">
        <v>770</v>
      </c>
    </row>
    <row r="490" spans="1:16" s="35" customFormat="1" ht="36" customHeight="1" x14ac:dyDescent="0.25">
      <c r="A490" s="350"/>
      <c r="B490" s="350">
        <v>19</v>
      </c>
      <c r="C490" s="437" t="s">
        <v>774</v>
      </c>
      <c r="D490" s="350">
        <v>3</v>
      </c>
      <c r="E490" s="350">
        <v>22</v>
      </c>
      <c r="F490" s="350">
        <v>24</v>
      </c>
      <c r="G490" s="350">
        <v>3</v>
      </c>
      <c r="H490" s="350">
        <v>22</v>
      </c>
      <c r="I490" s="350">
        <v>24</v>
      </c>
      <c r="J490" s="350">
        <v>3</v>
      </c>
      <c r="K490" s="350">
        <v>22</v>
      </c>
      <c r="L490" s="350">
        <v>24</v>
      </c>
      <c r="M490" s="440" t="s">
        <v>775</v>
      </c>
      <c r="N490" s="438"/>
      <c r="O490" s="439"/>
      <c r="P490" s="35" t="s">
        <v>770</v>
      </c>
    </row>
    <row r="491" spans="1:16" s="35" customFormat="1" ht="30" customHeight="1" x14ac:dyDescent="0.2">
      <c r="A491" s="350"/>
      <c r="B491" s="350">
        <v>19</v>
      </c>
      <c r="C491" s="437" t="s">
        <v>776</v>
      </c>
      <c r="D491" s="350">
        <v>1</v>
      </c>
      <c r="E491" s="350">
        <v>25</v>
      </c>
      <c r="F491" s="350">
        <v>25</v>
      </c>
      <c r="G491" s="350">
        <v>1</v>
      </c>
      <c r="H491" s="350">
        <v>25</v>
      </c>
      <c r="I491" s="350">
        <v>25</v>
      </c>
      <c r="J491" s="350">
        <v>1</v>
      </c>
      <c r="K491" s="350">
        <v>25</v>
      </c>
      <c r="L491" s="350">
        <v>25</v>
      </c>
      <c r="M491" s="437" t="s">
        <v>777</v>
      </c>
      <c r="N491" s="438"/>
      <c r="O491" s="350"/>
      <c r="P491" s="35" t="s">
        <v>770</v>
      </c>
    </row>
    <row r="492" spans="1:16" s="43" customFormat="1" ht="18" customHeight="1" x14ac:dyDescent="0.25">
      <c r="A492" s="432"/>
      <c r="B492" s="432">
        <v>20</v>
      </c>
      <c r="C492" s="433" t="s">
        <v>778</v>
      </c>
      <c r="D492" s="434"/>
      <c r="E492" s="434"/>
      <c r="F492" s="434"/>
      <c r="G492" s="434"/>
      <c r="H492" s="434"/>
      <c r="I492" s="434"/>
      <c r="J492" s="434"/>
      <c r="K492" s="434"/>
      <c r="L492" s="434"/>
      <c r="M492" s="435"/>
      <c r="N492" s="436"/>
      <c r="O492" s="436"/>
      <c r="P492" s="43" t="s">
        <v>770</v>
      </c>
    </row>
    <row r="493" spans="1:16" s="35" customFormat="1" ht="82.5" customHeight="1" x14ac:dyDescent="0.2">
      <c r="A493" s="350"/>
      <c r="B493" s="350">
        <v>19</v>
      </c>
      <c r="C493" s="437" t="s">
        <v>779</v>
      </c>
      <c r="D493" s="350">
        <v>2</v>
      </c>
      <c r="E493" s="350">
        <v>22</v>
      </c>
      <c r="F493" s="350">
        <v>23</v>
      </c>
      <c r="G493" s="350">
        <v>2</v>
      </c>
      <c r="H493" s="350">
        <v>22</v>
      </c>
      <c r="I493" s="350">
        <v>23</v>
      </c>
      <c r="J493" s="350">
        <v>2</v>
      </c>
      <c r="K493" s="350">
        <v>22</v>
      </c>
      <c r="L493" s="350">
        <v>23</v>
      </c>
      <c r="M493" s="437" t="s">
        <v>780</v>
      </c>
      <c r="N493" s="438" t="s">
        <v>781</v>
      </c>
      <c r="O493" s="350"/>
      <c r="P493" s="35" t="s">
        <v>770</v>
      </c>
    </row>
    <row r="494" spans="1:16" s="35" customFormat="1" ht="30" customHeight="1" x14ac:dyDescent="0.2">
      <c r="A494" s="350"/>
      <c r="B494" s="350">
        <v>19</v>
      </c>
      <c r="C494" s="437" t="s">
        <v>782</v>
      </c>
      <c r="D494" s="350">
        <v>2</v>
      </c>
      <c r="E494" s="350">
        <v>22</v>
      </c>
      <c r="F494" s="350">
        <v>23</v>
      </c>
      <c r="G494" s="350">
        <v>2</v>
      </c>
      <c r="H494" s="350">
        <v>22</v>
      </c>
      <c r="I494" s="350">
        <v>23</v>
      </c>
      <c r="J494" s="350">
        <v>2</v>
      </c>
      <c r="K494" s="350">
        <v>22</v>
      </c>
      <c r="L494" s="350">
        <v>23</v>
      </c>
      <c r="M494" s="437" t="s">
        <v>780</v>
      </c>
      <c r="N494" s="438"/>
      <c r="O494" s="350"/>
      <c r="P494" s="35" t="s">
        <v>770</v>
      </c>
    </row>
    <row r="495" spans="1:16" s="43" customFormat="1" ht="18" customHeight="1" x14ac:dyDescent="0.25">
      <c r="A495" s="432"/>
      <c r="B495" s="432">
        <v>20</v>
      </c>
      <c r="C495" s="433" t="s">
        <v>783</v>
      </c>
      <c r="D495" s="434"/>
      <c r="E495" s="434"/>
      <c r="F495" s="434"/>
      <c r="G495" s="434"/>
      <c r="H495" s="434"/>
      <c r="I495" s="434"/>
      <c r="J495" s="434"/>
      <c r="K495" s="434"/>
      <c r="L495" s="434"/>
      <c r="M495" s="435"/>
      <c r="N495" s="436"/>
      <c r="O495" s="436"/>
      <c r="P495" s="43" t="s">
        <v>770</v>
      </c>
    </row>
    <row r="496" spans="1:16" s="35" customFormat="1" ht="30" customHeight="1" x14ac:dyDescent="0.2">
      <c r="A496" s="350"/>
      <c r="B496" s="350">
        <v>19</v>
      </c>
      <c r="C496" s="437" t="s">
        <v>784</v>
      </c>
      <c r="D496" s="350"/>
      <c r="E496" s="350"/>
      <c r="F496" s="350"/>
      <c r="G496" s="350">
        <v>1</v>
      </c>
      <c r="H496" s="350">
        <v>25</v>
      </c>
      <c r="I496" s="350">
        <v>25</v>
      </c>
      <c r="J496" s="350">
        <v>1</v>
      </c>
      <c r="K496" s="350">
        <v>25</v>
      </c>
      <c r="L496" s="350">
        <v>25</v>
      </c>
      <c r="M496" s="437" t="s">
        <v>785</v>
      </c>
      <c r="N496" s="438"/>
      <c r="O496" s="350"/>
      <c r="P496" s="35" t="s">
        <v>770</v>
      </c>
    </row>
    <row r="497" spans="1:16" s="43" customFormat="1" ht="18" customHeight="1" x14ac:dyDescent="0.25">
      <c r="A497" s="432"/>
      <c r="B497" s="432">
        <v>20</v>
      </c>
      <c r="C497" s="433" t="s">
        <v>786</v>
      </c>
      <c r="D497" s="434"/>
      <c r="E497" s="434"/>
      <c r="F497" s="434"/>
      <c r="G497" s="434"/>
      <c r="H497" s="434"/>
      <c r="I497" s="434"/>
      <c r="J497" s="434"/>
      <c r="K497" s="434"/>
      <c r="L497" s="434"/>
      <c r="M497" s="435"/>
      <c r="N497" s="436"/>
      <c r="O497" s="436"/>
      <c r="P497" s="43" t="s">
        <v>770</v>
      </c>
    </row>
    <row r="498" spans="1:16" s="35" customFormat="1" ht="30" customHeight="1" x14ac:dyDescent="0.2">
      <c r="A498" s="350"/>
      <c r="B498" s="350">
        <v>19</v>
      </c>
      <c r="C498" s="437" t="s">
        <v>787</v>
      </c>
      <c r="D498" s="350"/>
      <c r="E498" s="350"/>
      <c r="F498" s="350"/>
      <c r="G498" s="350">
        <v>4</v>
      </c>
      <c r="H498" s="350">
        <v>8</v>
      </c>
      <c r="I498" s="350">
        <v>11</v>
      </c>
      <c r="J498" s="350">
        <v>4</v>
      </c>
      <c r="K498" s="350">
        <v>8</v>
      </c>
      <c r="L498" s="350">
        <v>11</v>
      </c>
      <c r="M498" s="437" t="s">
        <v>788</v>
      </c>
      <c r="N498" s="438"/>
      <c r="O498" s="350"/>
      <c r="P498" s="35" t="s">
        <v>770</v>
      </c>
    </row>
    <row r="499" spans="1:16" s="43" customFormat="1" ht="18" customHeight="1" x14ac:dyDescent="0.25">
      <c r="A499" s="432"/>
      <c r="B499" s="432">
        <v>20</v>
      </c>
      <c r="C499" s="433" t="s">
        <v>789</v>
      </c>
      <c r="D499" s="434"/>
      <c r="E499" s="434"/>
      <c r="F499" s="434"/>
      <c r="G499" s="434"/>
      <c r="H499" s="434"/>
      <c r="I499" s="434"/>
      <c r="J499" s="434"/>
      <c r="K499" s="434"/>
      <c r="L499" s="434"/>
      <c r="M499" s="435"/>
      <c r="N499" s="436"/>
      <c r="O499" s="436"/>
      <c r="P499" s="43" t="s">
        <v>770</v>
      </c>
    </row>
    <row r="500" spans="1:16" s="35" customFormat="1" ht="30" customHeight="1" x14ac:dyDescent="0.2">
      <c r="A500" s="350"/>
      <c r="B500" s="350">
        <v>19</v>
      </c>
      <c r="C500" s="437" t="s">
        <v>790</v>
      </c>
      <c r="D500" s="350"/>
      <c r="E500" s="350"/>
      <c r="F500" s="350"/>
      <c r="G500" s="350">
        <v>6</v>
      </c>
      <c r="H500" s="350">
        <v>22</v>
      </c>
      <c r="I500" s="350">
        <v>28</v>
      </c>
      <c r="J500" s="350">
        <v>6</v>
      </c>
      <c r="K500" s="350">
        <v>22</v>
      </c>
      <c r="L500" s="350">
        <v>28</v>
      </c>
      <c r="M500" s="437" t="s">
        <v>791</v>
      </c>
      <c r="N500" s="438"/>
      <c r="O500" s="350"/>
      <c r="P500" s="35" t="s">
        <v>770</v>
      </c>
    </row>
    <row r="501" spans="1:16" s="35" customFormat="1" ht="30" customHeight="1" x14ac:dyDescent="0.2">
      <c r="A501" s="350"/>
      <c r="B501" s="350">
        <v>19</v>
      </c>
      <c r="C501" s="437" t="s">
        <v>792</v>
      </c>
      <c r="D501" s="350"/>
      <c r="E501" s="350"/>
      <c r="F501" s="350"/>
      <c r="G501" s="350">
        <v>4</v>
      </c>
      <c r="H501" s="350">
        <v>1</v>
      </c>
      <c r="I501" s="350">
        <v>5</v>
      </c>
      <c r="J501" s="350">
        <v>4</v>
      </c>
      <c r="K501" s="350">
        <v>1</v>
      </c>
      <c r="L501" s="350">
        <v>5</v>
      </c>
      <c r="M501" s="437" t="s">
        <v>793</v>
      </c>
      <c r="N501" s="438"/>
      <c r="O501" s="350"/>
      <c r="P501" s="35" t="s">
        <v>770</v>
      </c>
    </row>
    <row r="502" spans="1:16" s="43" customFormat="1" ht="18" customHeight="1" x14ac:dyDescent="0.25">
      <c r="A502" s="432"/>
      <c r="B502" s="432">
        <v>20</v>
      </c>
      <c r="C502" s="433" t="s">
        <v>794</v>
      </c>
      <c r="D502" s="434"/>
      <c r="E502" s="434"/>
      <c r="F502" s="434"/>
      <c r="G502" s="434"/>
      <c r="H502" s="434"/>
      <c r="I502" s="434"/>
      <c r="J502" s="434"/>
      <c r="K502" s="434"/>
      <c r="L502" s="434"/>
      <c r="M502" s="435"/>
      <c r="N502" s="436"/>
      <c r="O502" s="436"/>
      <c r="P502" s="43" t="s">
        <v>770</v>
      </c>
    </row>
    <row r="503" spans="1:16" s="35" customFormat="1" ht="53.25" customHeight="1" x14ac:dyDescent="0.2">
      <c r="A503" s="350"/>
      <c r="B503" s="350">
        <v>19</v>
      </c>
      <c r="C503" s="437" t="s">
        <v>795</v>
      </c>
      <c r="D503" s="350">
        <v>1</v>
      </c>
      <c r="E503" s="350">
        <v>22</v>
      </c>
      <c r="F503" s="350">
        <v>22</v>
      </c>
      <c r="G503" s="350">
        <v>1</v>
      </c>
      <c r="H503" s="350">
        <v>22</v>
      </c>
      <c r="I503" s="350">
        <v>22</v>
      </c>
      <c r="J503" s="350">
        <v>1</v>
      </c>
      <c r="K503" s="350">
        <v>22</v>
      </c>
      <c r="L503" s="350">
        <v>22</v>
      </c>
      <c r="M503" s="437" t="s">
        <v>796</v>
      </c>
      <c r="N503" s="438"/>
      <c r="O503" s="350"/>
      <c r="P503" s="35" t="s">
        <v>770</v>
      </c>
    </row>
    <row r="504" spans="1:16" s="35" customFormat="1" ht="36" customHeight="1" x14ac:dyDescent="0.2">
      <c r="A504" s="350"/>
      <c r="B504" s="350">
        <v>19</v>
      </c>
      <c r="C504" s="437" t="s">
        <v>797</v>
      </c>
      <c r="D504" s="350">
        <v>1</v>
      </c>
      <c r="E504" s="350">
        <v>25</v>
      </c>
      <c r="F504" s="350">
        <v>25</v>
      </c>
      <c r="G504" s="350">
        <v>1</v>
      </c>
      <c r="H504" s="350">
        <v>25</v>
      </c>
      <c r="I504" s="350">
        <v>25</v>
      </c>
      <c r="J504" s="350">
        <v>1</v>
      </c>
      <c r="K504" s="350">
        <v>25</v>
      </c>
      <c r="L504" s="350">
        <v>25</v>
      </c>
      <c r="M504" s="437" t="s">
        <v>798</v>
      </c>
      <c r="N504" s="438"/>
      <c r="O504" s="350"/>
      <c r="P504" s="35" t="s">
        <v>770</v>
      </c>
    </row>
    <row r="505" spans="1:16" s="35" customFormat="1" ht="37.5" customHeight="1" x14ac:dyDescent="0.2">
      <c r="A505" s="350"/>
      <c r="B505" s="350">
        <v>19</v>
      </c>
      <c r="C505" s="437" t="s">
        <v>799</v>
      </c>
      <c r="D505" s="350"/>
      <c r="E505" s="350"/>
      <c r="F505" s="350"/>
      <c r="G505" s="350">
        <v>5</v>
      </c>
      <c r="H505" s="350">
        <v>1</v>
      </c>
      <c r="I505" s="350">
        <v>5</v>
      </c>
      <c r="J505" s="350">
        <v>5</v>
      </c>
      <c r="K505" s="350">
        <v>15</v>
      </c>
      <c r="L505" s="350">
        <v>19</v>
      </c>
      <c r="M505" s="437" t="s">
        <v>791</v>
      </c>
      <c r="N505" s="438"/>
      <c r="O505" s="350"/>
      <c r="P505" s="35" t="s">
        <v>770</v>
      </c>
    </row>
    <row r="506" spans="1:16" s="35" customFormat="1" ht="16.5" customHeight="1" x14ac:dyDescent="0.2">
      <c r="A506" s="441" t="s">
        <v>23</v>
      </c>
      <c r="B506" s="442">
        <v>20</v>
      </c>
      <c r="C506" s="443" t="s">
        <v>800</v>
      </c>
      <c r="D506" s="444"/>
      <c r="E506" s="445"/>
      <c r="F506" s="445"/>
      <c r="G506" s="445"/>
      <c r="H506" s="445"/>
      <c r="I506" s="445"/>
      <c r="J506" s="445"/>
      <c r="K506" s="445"/>
      <c r="L506" s="445"/>
      <c r="M506" s="445"/>
      <c r="N506" s="445"/>
      <c r="O506" s="446"/>
      <c r="P506" s="35" t="s">
        <v>801</v>
      </c>
    </row>
    <row r="507" spans="1:16" s="35" customFormat="1" ht="69" customHeight="1" x14ac:dyDescent="0.2">
      <c r="A507" s="139" t="s">
        <v>508</v>
      </c>
      <c r="B507" s="139" t="s">
        <v>97</v>
      </c>
      <c r="C507" s="181" t="s">
        <v>802</v>
      </c>
      <c r="D507" s="39">
        <v>9</v>
      </c>
      <c r="E507" s="40">
        <v>1</v>
      </c>
      <c r="F507" s="40">
        <v>9</v>
      </c>
      <c r="G507" s="39">
        <v>9</v>
      </c>
      <c r="H507" s="40">
        <v>1</v>
      </c>
      <c r="I507" s="40">
        <v>9</v>
      </c>
      <c r="J507" s="39">
        <v>9</v>
      </c>
      <c r="K507" s="40">
        <v>1</v>
      </c>
      <c r="L507" s="40">
        <v>9</v>
      </c>
      <c r="M507" s="95" t="s">
        <v>803</v>
      </c>
      <c r="N507" s="36" t="s">
        <v>804</v>
      </c>
      <c r="O507" s="39"/>
      <c r="P507" s="84" t="s">
        <v>801</v>
      </c>
    </row>
    <row r="508" spans="1:16" s="35" customFormat="1" ht="69" customHeight="1" x14ac:dyDescent="0.2">
      <c r="A508" s="139" t="s">
        <v>508</v>
      </c>
      <c r="B508" s="139" t="s">
        <v>97</v>
      </c>
      <c r="C508" s="181" t="s">
        <v>805</v>
      </c>
      <c r="D508" s="39">
        <v>19</v>
      </c>
      <c r="E508" s="40">
        <v>4</v>
      </c>
      <c r="F508" s="40">
        <v>22</v>
      </c>
      <c r="G508" s="39">
        <v>19</v>
      </c>
      <c r="H508" s="40">
        <v>4</v>
      </c>
      <c r="I508" s="40">
        <v>22</v>
      </c>
      <c r="J508" s="39">
        <v>19</v>
      </c>
      <c r="K508" s="40">
        <v>4</v>
      </c>
      <c r="L508" s="40">
        <v>22</v>
      </c>
      <c r="M508" s="95" t="s">
        <v>806</v>
      </c>
      <c r="N508" s="36" t="s">
        <v>804</v>
      </c>
      <c r="O508" s="39"/>
      <c r="P508" s="84" t="s">
        <v>801</v>
      </c>
    </row>
    <row r="509" spans="1:16" s="35" customFormat="1" ht="69" customHeight="1" x14ac:dyDescent="0.2">
      <c r="A509" s="139" t="s">
        <v>508</v>
      </c>
      <c r="B509" s="139" t="s">
        <v>97</v>
      </c>
      <c r="C509" s="181" t="s">
        <v>805</v>
      </c>
      <c r="D509" s="39">
        <v>1</v>
      </c>
      <c r="E509" s="40">
        <v>30</v>
      </c>
      <c r="F509" s="40">
        <v>30</v>
      </c>
      <c r="G509" s="39">
        <v>1</v>
      </c>
      <c r="H509" s="40">
        <v>30</v>
      </c>
      <c r="I509" s="40">
        <v>30</v>
      </c>
      <c r="J509" s="39">
        <v>1</v>
      </c>
      <c r="K509" s="40">
        <v>30</v>
      </c>
      <c r="L509" s="40">
        <v>30</v>
      </c>
      <c r="M509" s="95" t="s">
        <v>807</v>
      </c>
      <c r="N509" s="36" t="s">
        <v>804</v>
      </c>
      <c r="O509" s="39"/>
      <c r="P509" s="84" t="s">
        <v>801</v>
      </c>
    </row>
    <row r="510" spans="1:16" s="35" customFormat="1" ht="18" customHeight="1" x14ac:dyDescent="0.2">
      <c r="A510" s="447" t="s">
        <v>23</v>
      </c>
      <c r="B510" s="447">
        <v>10</v>
      </c>
      <c r="C510" s="448" t="s">
        <v>808</v>
      </c>
      <c r="D510" s="449"/>
      <c r="E510" s="449"/>
      <c r="F510" s="449"/>
      <c r="G510" s="449"/>
      <c r="H510" s="449"/>
      <c r="I510" s="449"/>
      <c r="J510" s="449"/>
      <c r="K510" s="449"/>
      <c r="L510" s="449"/>
      <c r="M510" s="450"/>
      <c r="N510" s="451"/>
      <c r="O510" s="452"/>
      <c r="P510" s="35" t="s">
        <v>809</v>
      </c>
    </row>
    <row r="511" spans="1:16" s="35" customFormat="1" ht="68.25" customHeight="1" x14ac:dyDescent="0.2">
      <c r="A511" s="139" t="s">
        <v>508</v>
      </c>
      <c r="B511" s="139" t="s">
        <v>97</v>
      </c>
      <c r="C511" s="181" t="s">
        <v>810</v>
      </c>
      <c r="D511" s="39">
        <v>6</v>
      </c>
      <c r="E511" s="40">
        <v>1</v>
      </c>
      <c r="F511" s="40">
        <v>6</v>
      </c>
      <c r="G511" s="39">
        <v>6</v>
      </c>
      <c r="H511" s="40">
        <v>1</v>
      </c>
      <c r="I511" s="40">
        <v>6</v>
      </c>
      <c r="J511" s="39">
        <v>6</v>
      </c>
      <c r="K511" s="40">
        <v>1</v>
      </c>
      <c r="L511" s="40">
        <v>6</v>
      </c>
      <c r="M511" s="453" t="s">
        <v>811</v>
      </c>
      <c r="N511" s="139"/>
      <c r="O511" s="39"/>
      <c r="P511" s="84" t="s">
        <v>809</v>
      </c>
    </row>
    <row r="512" spans="1:16" s="35" customFormat="1" ht="68.25" customHeight="1" x14ac:dyDescent="0.2">
      <c r="A512" s="139" t="s">
        <v>508</v>
      </c>
      <c r="B512" s="139" t="s">
        <v>97</v>
      </c>
      <c r="C512" s="181" t="s">
        <v>810</v>
      </c>
      <c r="D512" s="39">
        <v>9</v>
      </c>
      <c r="E512" s="40">
        <v>22</v>
      </c>
      <c r="F512" s="40">
        <v>30</v>
      </c>
      <c r="G512" s="39">
        <v>9</v>
      </c>
      <c r="H512" s="40">
        <v>22</v>
      </c>
      <c r="I512" s="40">
        <v>30</v>
      </c>
      <c r="J512" s="39">
        <v>9</v>
      </c>
      <c r="K512" s="40">
        <v>22</v>
      </c>
      <c r="L512" s="40">
        <v>30</v>
      </c>
      <c r="M512" s="453" t="s">
        <v>812</v>
      </c>
      <c r="N512" s="139"/>
      <c r="O512" s="39"/>
      <c r="P512" s="84" t="s">
        <v>809</v>
      </c>
    </row>
    <row r="513" spans="1:16" s="455" customFormat="1" ht="18" customHeight="1" x14ac:dyDescent="0.2">
      <c r="A513" s="34" t="s">
        <v>23</v>
      </c>
      <c r="B513" s="34">
        <v>20</v>
      </c>
      <c r="C513" s="454" t="s">
        <v>813</v>
      </c>
      <c r="D513" s="449"/>
      <c r="E513" s="449"/>
      <c r="F513" s="449"/>
      <c r="G513" s="449"/>
      <c r="H513" s="449"/>
      <c r="I513" s="449"/>
      <c r="J513" s="449"/>
      <c r="K513" s="449"/>
      <c r="L513" s="449"/>
      <c r="M513" s="450"/>
      <c r="N513" s="451"/>
      <c r="O513" s="452"/>
      <c r="P513" s="455" t="s">
        <v>814</v>
      </c>
    </row>
    <row r="514" spans="1:16" s="43" customFormat="1" ht="146.25" customHeight="1" x14ac:dyDescent="0.25">
      <c r="A514" s="36"/>
      <c r="B514" s="37">
        <v>19</v>
      </c>
      <c r="C514" s="456" t="s">
        <v>815</v>
      </c>
      <c r="D514" s="36">
        <v>14</v>
      </c>
      <c r="E514" s="83">
        <v>15</v>
      </c>
      <c r="F514" s="83">
        <v>28</v>
      </c>
      <c r="G514" s="36">
        <v>14</v>
      </c>
      <c r="H514" s="83">
        <v>15</v>
      </c>
      <c r="I514" s="83">
        <v>28</v>
      </c>
      <c r="J514" s="36">
        <v>14</v>
      </c>
      <c r="K514" s="83">
        <v>15</v>
      </c>
      <c r="L514" s="83">
        <v>28</v>
      </c>
      <c r="M514" s="457" t="s">
        <v>816</v>
      </c>
      <c r="N514" s="36" t="s">
        <v>817</v>
      </c>
      <c r="O514" s="50"/>
      <c r="P514" s="43" t="s">
        <v>814</v>
      </c>
    </row>
    <row r="515" spans="1:16" s="43" customFormat="1" ht="79.5" customHeight="1" x14ac:dyDescent="0.25">
      <c r="A515" s="36"/>
      <c r="B515" s="37">
        <v>19</v>
      </c>
      <c r="C515" s="456" t="s">
        <v>818</v>
      </c>
      <c r="D515" s="36">
        <v>11</v>
      </c>
      <c r="E515" s="83">
        <v>1</v>
      </c>
      <c r="F515" s="83">
        <v>11</v>
      </c>
      <c r="G515" s="36">
        <v>11</v>
      </c>
      <c r="H515" s="83">
        <v>1</v>
      </c>
      <c r="I515" s="83">
        <v>11</v>
      </c>
      <c r="J515" s="36">
        <v>11</v>
      </c>
      <c r="K515" s="83">
        <v>1</v>
      </c>
      <c r="L515" s="83">
        <v>11</v>
      </c>
      <c r="M515" s="457" t="s">
        <v>819</v>
      </c>
      <c r="N515" s="36" t="s">
        <v>820</v>
      </c>
      <c r="O515" s="50"/>
      <c r="P515" s="43" t="s">
        <v>814</v>
      </c>
    </row>
    <row r="516" spans="1:16" s="43" customFormat="1" ht="189" customHeight="1" x14ac:dyDescent="0.25">
      <c r="A516" s="36"/>
      <c r="B516" s="37">
        <v>19</v>
      </c>
      <c r="C516" s="456" t="s">
        <v>821</v>
      </c>
      <c r="D516" s="36"/>
      <c r="E516" s="83"/>
      <c r="F516" s="83"/>
      <c r="G516" s="36">
        <v>7</v>
      </c>
      <c r="H516" s="83">
        <v>22</v>
      </c>
      <c r="I516" s="83">
        <v>28</v>
      </c>
      <c r="J516" s="36">
        <v>7</v>
      </c>
      <c r="K516" s="83">
        <v>22</v>
      </c>
      <c r="L516" s="83">
        <v>28</v>
      </c>
      <c r="M516" s="457" t="s">
        <v>822</v>
      </c>
      <c r="N516" s="36"/>
      <c r="O516" s="50"/>
      <c r="P516" s="43" t="s">
        <v>814</v>
      </c>
    </row>
    <row r="517" spans="1:16" s="35" customFormat="1" x14ac:dyDescent="0.2">
      <c r="A517" s="34" t="s">
        <v>23</v>
      </c>
      <c r="B517" s="34">
        <v>10</v>
      </c>
      <c r="C517" s="458" t="s">
        <v>823</v>
      </c>
      <c r="D517" s="32"/>
      <c r="E517" s="459"/>
      <c r="F517" s="459"/>
      <c r="G517" s="459"/>
      <c r="H517" s="459"/>
      <c r="I517" s="459"/>
      <c r="J517" s="459"/>
      <c r="K517" s="459"/>
      <c r="L517" s="459"/>
      <c r="M517" s="32"/>
      <c r="N517" s="460"/>
      <c r="O517" s="460"/>
      <c r="P517" s="35" t="s">
        <v>824</v>
      </c>
    </row>
    <row r="518" spans="1:16" s="43" customFormat="1" x14ac:dyDescent="0.25">
      <c r="A518" s="36"/>
      <c r="B518" s="37">
        <v>19</v>
      </c>
      <c r="C518" s="456" t="s">
        <v>25</v>
      </c>
      <c r="D518" s="36"/>
      <c r="E518" s="83"/>
      <c r="F518" s="83"/>
      <c r="G518" s="36"/>
      <c r="H518" s="83"/>
      <c r="I518" s="83"/>
      <c r="J518" s="36"/>
      <c r="K518" s="83"/>
      <c r="L518" s="83"/>
      <c r="M518" s="66"/>
      <c r="N518" s="36"/>
      <c r="O518" s="50"/>
      <c r="P518" s="43" t="s">
        <v>824</v>
      </c>
    </row>
    <row r="519" spans="1:16" s="35" customFormat="1" x14ac:dyDescent="0.2">
      <c r="A519" s="34" t="s">
        <v>23</v>
      </c>
      <c r="B519" s="34">
        <v>10</v>
      </c>
      <c r="C519" s="458" t="s">
        <v>825</v>
      </c>
      <c r="D519" s="32"/>
      <c r="E519" s="459"/>
      <c r="F519" s="459"/>
      <c r="G519" s="459"/>
      <c r="H519" s="459"/>
      <c r="I519" s="459"/>
      <c r="J519" s="459"/>
      <c r="K519" s="459"/>
      <c r="L519" s="459"/>
      <c r="M519" s="32"/>
      <c r="N519" s="460"/>
      <c r="O519" s="460"/>
      <c r="P519" s="35" t="s">
        <v>826</v>
      </c>
    </row>
    <row r="520" spans="1:16" s="43" customFormat="1" x14ac:dyDescent="0.25">
      <c r="A520" s="92"/>
      <c r="B520" s="92"/>
      <c r="C520" s="461" t="s">
        <v>506</v>
      </c>
      <c r="D520" s="462"/>
      <c r="E520" s="463"/>
      <c r="F520" s="463"/>
      <c r="G520" s="463"/>
      <c r="H520" s="463"/>
      <c r="I520" s="463"/>
      <c r="J520" s="463"/>
      <c r="K520" s="463"/>
      <c r="L520" s="463"/>
      <c r="M520" s="462"/>
      <c r="N520" s="464"/>
      <c r="O520" s="464"/>
      <c r="P520" s="43" t="s">
        <v>826</v>
      </c>
    </row>
    <row r="521" spans="1:16" s="43" customFormat="1" x14ac:dyDescent="0.25">
      <c r="A521" s="48"/>
      <c r="B521" s="48">
        <v>19</v>
      </c>
      <c r="C521" s="49" t="s">
        <v>25</v>
      </c>
      <c r="D521" s="50"/>
      <c r="E521" s="50"/>
      <c r="F521" s="50"/>
      <c r="G521" s="50"/>
      <c r="H521" s="50"/>
      <c r="I521" s="50"/>
      <c r="J521" s="50"/>
      <c r="K521" s="50"/>
      <c r="L521" s="50"/>
      <c r="M521" s="51"/>
      <c r="N521" s="50"/>
      <c r="O521" s="52"/>
      <c r="P521" s="43" t="s">
        <v>826</v>
      </c>
    </row>
    <row r="522" spans="1:16" s="43" customFormat="1" x14ac:dyDescent="0.25">
      <c r="A522" s="92"/>
      <c r="B522" s="92"/>
      <c r="C522" s="461" t="s">
        <v>759</v>
      </c>
      <c r="D522" s="462"/>
      <c r="E522" s="463"/>
      <c r="F522" s="463"/>
      <c r="G522" s="463"/>
      <c r="H522" s="463"/>
      <c r="I522" s="463"/>
      <c r="J522" s="463"/>
      <c r="K522" s="463"/>
      <c r="L522" s="463"/>
      <c r="M522" s="462"/>
      <c r="N522" s="464"/>
      <c r="O522" s="464"/>
      <c r="P522" s="43" t="s">
        <v>826</v>
      </c>
    </row>
    <row r="523" spans="1:16" s="43" customFormat="1" ht="17.25" customHeight="1" x14ac:dyDescent="0.25">
      <c r="A523" s="48"/>
      <c r="B523" s="48">
        <v>19</v>
      </c>
      <c r="C523" s="49" t="s">
        <v>25</v>
      </c>
      <c r="D523" s="39"/>
      <c r="E523" s="40"/>
      <c r="F523" s="40"/>
      <c r="G523" s="39"/>
      <c r="H523" s="40"/>
      <c r="I523" s="40"/>
      <c r="J523" s="48"/>
      <c r="K523" s="63"/>
      <c r="L523" s="63"/>
      <c r="M523" s="119"/>
      <c r="N523" s="36"/>
      <c r="O523" s="36"/>
      <c r="P523" s="43" t="s">
        <v>826</v>
      </c>
    </row>
    <row r="524" spans="1:16" s="43" customFormat="1" x14ac:dyDescent="0.25">
      <c r="A524" s="465"/>
      <c r="B524" s="465"/>
      <c r="C524" s="466" t="s">
        <v>716</v>
      </c>
      <c r="D524" s="467"/>
      <c r="E524" s="468"/>
      <c r="F524" s="468"/>
      <c r="G524" s="467"/>
      <c r="H524" s="468"/>
      <c r="I524" s="468"/>
      <c r="J524" s="467"/>
      <c r="K524" s="468"/>
      <c r="L524" s="468"/>
      <c r="M524" s="469"/>
      <c r="N524" s="61"/>
      <c r="O524" s="61"/>
      <c r="P524" s="43" t="s">
        <v>826</v>
      </c>
    </row>
    <row r="525" spans="1:16" s="476" customFormat="1" x14ac:dyDescent="0.25">
      <c r="A525" s="470" t="s">
        <v>153</v>
      </c>
      <c r="B525" s="470">
        <v>10</v>
      </c>
      <c r="C525" s="471" t="s">
        <v>827</v>
      </c>
      <c r="D525" s="472"/>
      <c r="E525" s="473"/>
      <c r="F525" s="473"/>
      <c r="G525" s="472"/>
      <c r="H525" s="473"/>
      <c r="I525" s="473"/>
      <c r="J525" s="472"/>
      <c r="K525" s="473"/>
      <c r="L525" s="473"/>
      <c r="M525" s="474"/>
      <c r="N525" s="475"/>
      <c r="O525" s="475"/>
      <c r="P525" s="476" t="s">
        <v>826</v>
      </c>
    </row>
    <row r="526" spans="1:16" s="423" customFormat="1" ht="24.75" customHeight="1" x14ac:dyDescent="0.25">
      <c r="A526" s="39"/>
      <c r="B526" s="48">
        <v>19</v>
      </c>
      <c r="C526" s="119" t="s">
        <v>828</v>
      </c>
      <c r="D526" s="39">
        <v>2</v>
      </c>
      <c r="E526" s="40">
        <v>1</v>
      </c>
      <c r="F526" s="40">
        <v>2</v>
      </c>
      <c r="G526" s="39">
        <v>2</v>
      </c>
      <c r="H526" s="40">
        <v>1</v>
      </c>
      <c r="I526" s="40">
        <v>2</v>
      </c>
      <c r="J526" s="39">
        <v>2</v>
      </c>
      <c r="K526" s="40">
        <v>1</v>
      </c>
      <c r="L526" s="40">
        <v>2</v>
      </c>
      <c r="M526" s="119" t="s">
        <v>829</v>
      </c>
      <c r="N526" s="138" t="s">
        <v>405</v>
      </c>
      <c r="O526" s="74"/>
      <c r="P526" s="423" t="s">
        <v>826</v>
      </c>
    </row>
    <row r="527" spans="1:16" s="423" customFormat="1" ht="25.5" customHeight="1" x14ac:dyDescent="0.25">
      <c r="A527" s="39"/>
      <c r="B527" s="48">
        <v>19</v>
      </c>
      <c r="C527" s="119" t="s">
        <v>830</v>
      </c>
      <c r="D527" s="39">
        <v>1</v>
      </c>
      <c r="E527" s="40">
        <v>3</v>
      </c>
      <c r="F527" s="40">
        <v>3</v>
      </c>
      <c r="G527" s="39">
        <v>1</v>
      </c>
      <c r="H527" s="40">
        <v>3</v>
      </c>
      <c r="I527" s="40">
        <v>3</v>
      </c>
      <c r="J527" s="39">
        <v>1</v>
      </c>
      <c r="K527" s="40">
        <v>3</v>
      </c>
      <c r="L527" s="40">
        <v>3</v>
      </c>
      <c r="M527" s="119" t="s">
        <v>829</v>
      </c>
      <c r="N527" s="138"/>
      <c r="O527" s="74"/>
      <c r="P527" s="423" t="s">
        <v>826</v>
      </c>
    </row>
    <row r="528" spans="1:16" s="423" customFormat="1" ht="26.25" customHeight="1" x14ac:dyDescent="0.25">
      <c r="A528" s="39"/>
      <c r="B528" s="48">
        <v>19</v>
      </c>
      <c r="C528" s="119" t="s">
        <v>831</v>
      </c>
      <c r="D528" s="39">
        <v>1</v>
      </c>
      <c r="E528" s="40">
        <v>4</v>
      </c>
      <c r="F528" s="40">
        <v>4</v>
      </c>
      <c r="G528" s="39">
        <v>1</v>
      </c>
      <c r="H528" s="40">
        <v>4</v>
      </c>
      <c r="I528" s="40">
        <v>4</v>
      </c>
      <c r="J528" s="39">
        <v>1</v>
      </c>
      <c r="K528" s="40">
        <v>4</v>
      </c>
      <c r="L528" s="40">
        <v>4</v>
      </c>
      <c r="M528" s="119" t="s">
        <v>829</v>
      </c>
      <c r="N528" s="138" t="s">
        <v>405</v>
      </c>
      <c r="O528" s="74"/>
      <c r="P528" s="423" t="s">
        <v>826</v>
      </c>
    </row>
    <row r="529" spans="1:16" s="423" customFormat="1" ht="24.75" customHeight="1" x14ac:dyDescent="0.25">
      <c r="A529" s="39"/>
      <c r="B529" s="48">
        <v>19</v>
      </c>
      <c r="C529" s="119" t="s">
        <v>832</v>
      </c>
      <c r="D529" s="39">
        <v>1</v>
      </c>
      <c r="E529" s="40">
        <v>5</v>
      </c>
      <c r="F529" s="40">
        <v>5</v>
      </c>
      <c r="G529" s="39">
        <v>1</v>
      </c>
      <c r="H529" s="40">
        <v>5</v>
      </c>
      <c r="I529" s="40">
        <v>5</v>
      </c>
      <c r="J529" s="39">
        <v>1</v>
      </c>
      <c r="K529" s="40">
        <v>22</v>
      </c>
      <c r="L529" s="40">
        <v>22</v>
      </c>
      <c r="M529" s="119" t="s">
        <v>829</v>
      </c>
      <c r="N529" s="119"/>
      <c r="O529" s="74"/>
      <c r="P529" s="423" t="s">
        <v>826</v>
      </c>
    </row>
    <row r="530" spans="1:16" s="423" customFormat="1" ht="26.25" customHeight="1" x14ac:dyDescent="0.25">
      <c r="A530" s="39"/>
      <c r="B530" s="48">
        <v>19</v>
      </c>
      <c r="C530" s="119" t="s">
        <v>833</v>
      </c>
      <c r="D530" s="39">
        <v>1</v>
      </c>
      <c r="E530" s="40">
        <v>8</v>
      </c>
      <c r="F530" s="40">
        <v>8</v>
      </c>
      <c r="G530" s="39">
        <v>1</v>
      </c>
      <c r="H530" s="40">
        <v>8</v>
      </c>
      <c r="I530" s="40">
        <v>8</v>
      </c>
      <c r="J530" s="39">
        <v>1</v>
      </c>
      <c r="K530" s="40">
        <v>8</v>
      </c>
      <c r="L530" s="40">
        <v>8</v>
      </c>
      <c r="M530" s="119" t="s">
        <v>829</v>
      </c>
      <c r="N530" s="119"/>
      <c r="O530" s="74"/>
      <c r="P530" s="423" t="s">
        <v>826</v>
      </c>
    </row>
    <row r="531" spans="1:16" s="423" customFormat="1" ht="26.25" customHeight="1" x14ac:dyDescent="0.25">
      <c r="A531" s="39"/>
      <c r="B531" s="48">
        <v>19</v>
      </c>
      <c r="C531" s="119" t="s">
        <v>834</v>
      </c>
      <c r="D531" s="39">
        <v>2</v>
      </c>
      <c r="E531" s="40">
        <v>18</v>
      </c>
      <c r="F531" s="40">
        <v>19</v>
      </c>
      <c r="G531" s="39">
        <v>2</v>
      </c>
      <c r="H531" s="40">
        <v>18</v>
      </c>
      <c r="I531" s="40">
        <v>19</v>
      </c>
      <c r="J531" s="39">
        <v>2</v>
      </c>
      <c r="K531" s="40">
        <v>18</v>
      </c>
      <c r="L531" s="40">
        <v>19</v>
      </c>
      <c r="M531" s="119" t="s">
        <v>829</v>
      </c>
      <c r="N531" s="119"/>
      <c r="O531" s="74"/>
      <c r="P531" s="423" t="s">
        <v>826</v>
      </c>
    </row>
    <row r="532" spans="1:16" s="423" customFormat="1" ht="25.5" customHeight="1" x14ac:dyDescent="0.25">
      <c r="A532" s="39"/>
      <c r="B532" s="48">
        <v>19</v>
      </c>
      <c r="C532" s="119" t="s">
        <v>835</v>
      </c>
      <c r="D532" s="39">
        <v>1</v>
      </c>
      <c r="E532" s="40">
        <v>22</v>
      </c>
      <c r="F532" s="40">
        <v>22</v>
      </c>
      <c r="G532" s="39">
        <v>1</v>
      </c>
      <c r="H532" s="40">
        <v>22</v>
      </c>
      <c r="I532" s="40">
        <v>22</v>
      </c>
      <c r="J532" s="39">
        <v>1</v>
      </c>
      <c r="K532" s="40">
        <v>5</v>
      </c>
      <c r="L532" s="40">
        <v>5</v>
      </c>
      <c r="M532" s="119" t="s">
        <v>829</v>
      </c>
      <c r="N532" s="119"/>
      <c r="O532" s="74"/>
      <c r="P532" s="423" t="s">
        <v>826</v>
      </c>
    </row>
    <row r="533" spans="1:16" s="43" customFormat="1" x14ac:dyDescent="0.25">
      <c r="A533" s="465"/>
      <c r="B533" s="465"/>
      <c r="C533" s="466" t="s">
        <v>44</v>
      </c>
      <c r="D533" s="467"/>
      <c r="E533" s="468"/>
      <c r="F533" s="468"/>
      <c r="G533" s="467"/>
      <c r="H533" s="468"/>
      <c r="I533" s="468"/>
      <c r="J533" s="467"/>
      <c r="K533" s="468"/>
      <c r="L533" s="468"/>
      <c r="M533" s="469"/>
      <c r="N533" s="61"/>
      <c r="O533" s="61"/>
      <c r="P533" s="43" t="s">
        <v>826</v>
      </c>
    </row>
    <row r="534" spans="1:16" s="43" customFormat="1" x14ac:dyDescent="0.25">
      <c r="A534" s="48"/>
      <c r="B534" s="48">
        <v>19</v>
      </c>
      <c r="C534" s="49" t="s">
        <v>25</v>
      </c>
      <c r="D534" s="50"/>
      <c r="E534" s="50"/>
      <c r="F534" s="50"/>
      <c r="G534" s="50"/>
      <c r="H534" s="50"/>
      <c r="I534" s="50"/>
      <c r="J534" s="50"/>
      <c r="K534" s="50"/>
      <c r="L534" s="50"/>
      <c r="M534" s="51"/>
      <c r="N534" s="50"/>
      <c r="O534" s="52"/>
      <c r="P534" s="43" t="s">
        <v>826</v>
      </c>
    </row>
    <row r="536" spans="1:16" s="477" customFormat="1" ht="36" customHeight="1" x14ac:dyDescent="0.25">
      <c r="C536" s="477" t="s">
        <v>836</v>
      </c>
      <c r="L536" s="478"/>
      <c r="M536" s="477" t="s">
        <v>837</v>
      </c>
    </row>
    <row r="537" spans="1:16" s="477" customFormat="1" ht="36" customHeight="1" x14ac:dyDescent="0.25">
      <c r="C537" s="477" t="s">
        <v>838</v>
      </c>
      <c r="L537" s="478"/>
      <c r="M537" s="477" t="s">
        <v>839</v>
      </c>
    </row>
    <row r="538" spans="1:16" s="477" customFormat="1" ht="36" customHeight="1" x14ac:dyDescent="0.25">
      <c r="C538" s="477" t="s">
        <v>840</v>
      </c>
      <c r="L538" s="478"/>
      <c r="M538" s="477" t="s">
        <v>841</v>
      </c>
    </row>
    <row r="539" spans="1:16" s="477" customFormat="1" ht="36" customHeight="1" x14ac:dyDescent="0.25">
      <c r="C539" s="477" t="s">
        <v>842</v>
      </c>
      <c r="L539" s="478"/>
      <c r="M539" s="477" t="s">
        <v>843</v>
      </c>
    </row>
    <row r="540" spans="1:16" s="477" customFormat="1" ht="36" customHeight="1" x14ac:dyDescent="0.25">
      <c r="C540" s="477" t="s">
        <v>844</v>
      </c>
      <c r="L540" s="478"/>
      <c r="M540" s="477" t="s">
        <v>845</v>
      </c>
    </row>
    <row r="541" spans="1:16" s="477" customFormat="1" ht="36" customHeight="1" x14ac:dyDescent="0.25">
      <c r="L541" s="478"/>
    </row>
  </sheetData>
  <protectedRanges>
    <protectedRange sqref="C17" name="Диапазон1_9_1"/>
    <protectedRange sqref="D166 D36 G190:G194 D203 D284 G36 G89:G93 D73:D81 G73:G87 G95:G101 D41 D95:D101 G128:G132 G135:G139 G143:G164 D135:D139 G168:G180 G207 D207 G236:G240 G242 G246:G249 G264 G282 D282 G196:G201 D242 D128:D132 G284 D143:D164 G203 D236:D240 D89:D93 G251:G262 D264 D103:D126 G103:G126 D168:D180 D190:D194 D196:D201 D251:D262 G43:G55 D246:D249 D57:D70 G57:G70 D43:D55 D244 G38:G41 D225:D234 G225:G234 G244 G266:G280 D266:D280 D209:D223 G209:G223 J43:J55 J38:J41 D85:D87 J89:J93 J97:J101 J128:J132 J135:J139 D182:D188 G182:G188 J182:J188 J236:J240 J57 J60:J70 J73:J87 J103:J112 J116:J126 J143:J164 J168:J180 J190:J194 J196:J201 J207 J209:J223 J225:J234 J246:J249 J251:J262 J264 J266:J280" name="Диапазон1_1_5_1_1"/>
    <protectedRange sqref="D82:D84 D38:D40" name="Диапазон1_1_9_2_4_1_1"/>
    <protectedRange sqref="N105:N118" name="Диапазон1_2_2"/>
    <protectedRange sqref="N104" name="Диапазон1_1_1_1_1_2"/>
    <protectedRange sqref="E64:F69 E266:F278" name="Диапазон1_1_13_1_1_1"/>
    <protectedRange sqref="N61" name="Диапазон1_2_2_1_2"/>
    <protectedRange sqref="H36:I36" name="Диапазон1_3_2_1_1_2"/>
    <protectedRange sqref="N63:N69" name="Диапазон1_8_1_2_2_1"/>
    <protectedRange sqref="N103" name="Диапазон1_2_2_2_2_1"/>
    <protectedRange sqref="E131:F131" name="Диапазон1_3_1_4_1"/>
    <protectedRange sqref="E132:F132" name="Диапазон1_3_1_5_1"/>
    <protectedRange sqref="E163:F163" name="Диапазон1_2_1_1_1_1_5_3"/>
    <protectedRange sqref="E164:F164" name="Диапазон1_2_1_1_1_1_5_2_1"/>
    <protectedRange sqref="H203:I203" name="Диапазон1_5_4_1_2_1_2_1_1"/>
    <protectedRange sqref="M203" name="Диапазон1_11_4_1_2_1_1"/>
    <protectedRange sqref="E203:F203" name="Диапазон1_5_4_1_2_1_4"/>
    <protectedRange sqref="M284" name="Диапазон1_2_1_3_1_1_1_1"/>
    <protectedRange sqref="H284:I284" name="Диапазон1_1_11_5_1_1_1"/>
    <protectedRange sqref="E284:F284" name="Диапазон1_1_11_5_1_3"/>
    <protectedRange sqref="C82 C38" name="Диапазон1_6_1_3"/>
    <protectedRange sqref="C39" name="Диапазон1_2_2_3"/>
    <protectedRange sqref="C43" name="Диапазон1_2_2_6"/>
    <protectedRange sqref="C51" name="Диапазон1_2_1"/>
    <protectedRange sqref="H49:I49 H45:I45 H51:I51 K49:L49 K45:L45 K51:L51" name="Диапазон1_1_6_1"/>
    <protectedRange sqref="C40 C73:C81 C83:C85" name="Диапазон1_1_1_1_1_4_1"/>
    <protectedRange sqref="M40 M73:M85 M38" name="Диапазон1_1_1_8_3"/>
    <protectedRange sqref="E85 H40 H73:H85 H38 K40 K38 K73:K85" name="Диапазон1_1_1_4_4"/>
    <protectedRange sqref="C89 C41" name="Диапазон1_1_1_3_2_1_1"/>
    <protectedRange sqref="C90:C93" name="Диапазон1_1_5_1_1_1"/>
    <protectedRange sqref="M89 M41" name="Диапазон1_1_4_1_1_1_1"/>
    <protectedRange sqref="M90:M93" name="Диапазон1_1_4_1_2_1_1"/>
    <protectedRange sqref="H90:I91 K90:L91" name="Диапазон1_1_5_1_2_1"/>
    <protectedRange sqref="C101 C97" name="Диапазон1_1_1_2_1_1"/>
    <protectedRange sqref="C95:C96" name="Диапазон1_1_2_1_2_3"/>
    <protectedRange sqref="C100" name="Диапазон1_1_1_1_1_1_2"/>
    <protectedRange sqref="I97 I100:I101 L97 L101" name="Диапазон1_2_3_1_2"/>
    <protectedRange sqref="H97 H100:H101 K97 K101" name="Диапазон1_1_1_3_2_2_1"/>
    <protectedRange sqref="I95:I96" name="Диапазон1_1_3_1_2_1"/>
    <protectedRange sqref="H95:H96" name="Диапазон1_1_2_1_1_1_1"/>
    <protectedRange sqref="I98 L98" name="Диапазон1_3_1_2_1_1"/>
    <protectedRange sqref="H98 K98" name="Диапазон1_1_3_1_1_1_1"/>
    <protectedRange sqref="I99 L99:L100" name="Диапазон1_4_1_1_2_1"/>
    <protectedRange sqref="H99 K99:K100" name="Диапазон1_1_4_1_3_1"/>
    <protectedRange sqref="C109" name="Диапазон1_1_1_3_1"/>
    <protectedRange sqref="C104:C105 C110:C111 C45:C46" name="Диапазон1_1_2_2_1_2"/>
    <protectedRange sqref="C112" name="Диапазон1_3_4_1_2"/>
    <protectedRange sqref="C120 C117" name="Диапазон1_1_2_4_2_2"/>
    <protectedRange sqref="C103" name="Диапазон1_2_1_1_1_1"/>
    <protectedRange sqref="C116 C113:C114 C57" name="Диапазон1_3_4_1_2_2"/>
    <protectedRange sqref="M104" name="Диапазон1_1_1_2_1"/>
    <protectedRange sqref="M105:M118 M121:M125 M57 M46:M47" name="Диапазон1_1_2_4_3_1_1"/>
    <protectedRange sqref="M103 M119:M120" name="Диапазон1_1_1_1_1"/>
    <protectedRange sqref="H110:I118 H121:I126 H57:I57 H46:I47 K46:L47 K110:L112 K121:L126 K57:L57 K116:L118" name="Диапазон1_1_1"/>
    <protectedRange sqref="H103:I109 H119:I120 K119:L120 K103:L109" name="Диапазон1_1_1_1"/>
    <protectedRange sqref="N119:N126 N47" name="Диапазон1_1"/>
    <protectedRange sqref="C128" name="Диапазон1_5_2_2_1"/>
    <protectedRange sqref="C129" name="Диапазон1_5_2_1"/>
    <protectedRange sqref="C130" name="Диапазон1_5_2_3_1"/>
    <protectedRange sqref="C131" name="Диапазон1_7_1_1_1_2"/>
    <protectedRange sqref="C132" name="Диапазон1_7_1_1_1_1_1"/>
    <protectedRange sqref="M128" name="Диапазон1_7_2_3"/>
    <protectedRange sqref="M129" name="Диапазон1_7_2_1_1"/>
    <protectedRange sqref="M130" name="Диапазон1_7_2_1_1_1"/>
    <protectedRange sqref="M131" name="Диапазон1_1_2_1_2_2"/>
    <protectedRange sqref="M132" name="Диапазон1_1_2_1_2_1_1"/>
    <protectedRange sqref="H128:I128 K128:L128" name="Диапазон1_6_1_7"/>
    <protectedRange sqref="H129:I129 K129:L129" name="Диапазон1_6_1"/>
    <protectedRange sqref="H130:I130 K130:L130" name="Диапазон1_6_1_2"/>
    <protectedRange sqref="C135:C136" name="Диапазон1_2_1_1_2_1_1"/>
    <protectedRange sqref="M135:M136" name="Диапазон1_3_3_2_1"/>
    <protectedRange sqref="C148" name="Диапазон1_1_1_3_3_2_1_1"/>
    <protectedRange sqref="C144:C146 C149:C150" name="Диапазон1_1_2_2_1_3_2_1_1"/>
    <protectedRange sqref="C143" name="Диапазон1_2_1_1_1_3_2_1_1"/>
    <protectedRange sqref="C157 C162" name="Диапазон1_1_2_4_6_2_1_1"/>
    <protectedRange sqref="C151" name="Диапазон1_2_1_1_1_13_1_1_1"/>
    <protectedRange sqref="C152 C154 C159:C161 C163:C164" name="Диапазон1_1_3_1_6_1_1_1"/>
    <protectedRange sqref="C153 C155:C156 C158" name="Диапазон1_1_3_1_1_6_2_1_1"/>
    <protectedRange sqref="M148" name="Диапазон1_1_1_3_1_5_1_1"/>
    <protectedRange sqref="M149:M150 M144:M146" name="Диапазон1_1_2_2_1_1_4_1_1_1"/>
    <protectedRange sqref="M143" name="Диапазон1_2_1_1_3_2_1_1"/>
    <protectedRange sqref="M157" name="Диапазон1_1_2_4_2_7_1_1_1"/>
    <protectedRange sqref="M154 M152" name="Диапазон1_1_3_1_2_2_2"/>
    <protectedRange sqref="M155:M156 M153 M158" name="Диапазон1_1_3_1_1_1_7_1_1"/>
    <protectedRange sqref="M162 M151" name="Диапазон1_2_1_1_3_1_1_2"/>
    <protectedRange sqref="N158:N164" name="Диапазон1_2_2_2_3_1_1"/>
    <protectedRange sqref="N156:N157 N143:N146" name="Диапазон1_1_4_3_1_1"/>
    <protectedRange sqref="N149:N155" name="Диапазон1_2_2_1_1_1"/>
    <protectedRange sqref="N148" name="Диапазон1_2_2_2_1_1"/>
    <protectedRange sqref="N147" name="Диапазон1_2_2_1_1_1_1_1"/>
    <protectedRange sqref="H148:I148 K148:L148" name="Диапазон1_1_1_3_1_4_1_1"/>
    <protectedRange sqref="H149:I149 H144:I146 K149:L149 K144:L146" name="Диапазон1_1_2_2_1_1_3_1_1"/>
    <protectedRange sqref="H143:I143 K143:L143" name="Диапазон1_2_1_1_1_1_2_1_1"/>
    <protectedRange sqref="H157:I157 K157:L157" name="Диапазон1_1_2_4_2_6_1_1"/>
    <protectedRange sqref="H164:I164 H151:I156 H160:I162 K164:L164 K151:L156 K160:L162" name="Диапазон1_2_1_1_1_1_5_3_1"/>
    <protectedRange sqref="H158:I158 K158:L158" name="Диапазон1_1_3_1_1_1_6_1_1"/>
    <protectedRange sqref="C176 C49:C50" name="Диапазон1_8_1_1_3"/>
    <protectedRange sqref="C177 C44" name="Диапазон1_8_1_1_5"/>
    <protectedRange sqref="C196:C201 C61" name="Диапазон1_1_6_1_1"/>
    <protectedRange sqref="M196:M201 M61" name="Диапазон1_1_9"/>
    <protectedRange sqref="C48" name="Диапазон1_11_2_1"/>
    <protectedRange sqref="M48" name="Диапазон1_12_2_1"/>
    <protectedRange sqref="H48:I48 K48:L48" name="Диапазон1_12_1_1"/>
    <protectedRange sqref="M207" name="Диапазон1_10_1_1"/>
    <protectedRange sqref="H207:I207 K207:L207" name="Диапазон1_17_1"/>
    <protectedRange sqref="C236:C237" name="Диапазон1_1_7_1_2"/>
    <protectedRange sqref="C238" name="Диапазон1_2_3_1_1"/>
    <protectedRange sqref="C239" name="Диапазон1_3_2_1_2"/>
    <protectedRange sqref="C240" name="Диапазон1_2_1_2_1"/>
    <protectedRange sqref="M238" name="Диапазон1_1_8_2"/>
    <protectedRange sqref="M236:M237" name="Диапазон1_1_2_5"/>
    <protectedRange sqref="M239" name="Диапазон1_1_1_1_1_1_1"/>
    <protectedRange sqref="M240" name="Диапазон1_1_1_2_3"/>
    <protectedRange sqref="N236:N240" name="Диапазон1_7_2_2"/>
    <protectedRange sqref="H236:I239 K236:L239" name="Диапазон1_1_8_1_1"/>
    <protectedRange sqref="H240:I240 K240:L240" name="Диапазон1_4_1_1"/>
    <protectedRange sqref="C251" name="Диапазон1_2_5_2_2_1"/>
    <protectedRange sqref="C252 C63" name="Диапазон1_2_5_2_3_1"/>
    <protectedRange sqref="C253:C256" name="Диапазон1_14_3_3"/>
    <protectedRange sqref="C257:C260" name="Диапазон1_14_3_1_1"/>
    <protectedRange sqref="C261:C262" name="Диапазон1_14_3_2_1"/>
    <protectedRange sqref="M251" name="Диапазон1_1_1_6_1_2"/>
    <protectedRange sqref="M252 M63" name="Диапазон1_1_1_6_1_1_1"/>
    <protectedRange sqref="M253:M256" name="Диапазон1_14_1_1_3"/>
    <protectedRange sqref="M257:M260" name="Диапазон1_14_1_1_1_1"/>
    <protectedRange sqref="M261:M262" name="Диапазон1_14_1_1_2_1"/>
    <protectedRange sqref="H257:I260 K257:L260" name="Диапазон1_5_4_1_2_1_1_2"/>
    <protectedRange sqref="H251:I251 K251:L251" name="Диапазон1_10_1_1_1_1"/>
    <protectedRange sqref="H252:I252 H63:I63 K63:L63 K252:L252" name="Диапазон1_10_1_2_1"/>
    <protectedRange sqref="H253:I256 K253:L256" name="Диапазон1_14_2_1_1"/>
    <protectedRange sqref="H261:I262 K261:L262" name="Диапазон1_14_2_1_2_1"/>
    <protectedRange sqref="C264" name="Диапазон1_1_1_1_4"/>
    <protectedRange sqref="M64:M70 M266:M280" name="Диапазон1_1_1_11_1_1"/>
    <protectedRange sqref="H64:I70 H266:I280 K64:L70 K266:L280" name="Диапазон1_1_1_10_1_1"/>
    <protectedRange sqref="N70 N266:N280" name="Диапазон1_7_1_1_1"/>
    <protectedRange sqref="E39:F39" name="Диапазон1_2_2_5_1"/>
    <protectedRange sqref="E40" name="Диапазон1_1_1_4"/>
    <protectedRange sqref="E38 E82" name="Диапазон1_1_1_4_1"/>
    <protectedRange sqref="E73:E75" name="Диапазон1_1_1_4_2"/>
    <protectedRange sqref="E76" name="Диапазон1_1_1_4_3"/>
    <protectedRange sqref="E77" name="Диапазон1_1_1_4_5"/>
    <protectedRange sqref="E78" name="Диапазон1_1_1_4_6"/>
    <protectedRange sqref="E79" name="Диапазон1_1_1_4_7"/>
    <protectedRange sqref="E80" name="Диапазон1_1_1_4_8"/>
    <protectedRange sqref="E81" name="Диапазон1_1_1_4_9"/>
    <protectedRange sqref="E83" name="Диапазон1_1_1_4_10"/>
    <protectedRange sqref="E84" name="Диапазон1_1_1_4_11"/>
    <protectedRange sqref="E90:F91" name="Диапазон1_1_5_1_2"/>
    <protectedRange sqref="F95" name="Диапазон1_1_3_1_2"/>
    <protectedRange sqref="E95" name="Диапазон1_1_2_1_1_1_2"/>
    <protectedRange sqref="F96" name="Диапазон1_1_3_1_2_2"/>
    <protectedRange sqref="E96" name="Диапазон1_1_2_1_1_1_2_1"/>
    <protectedRange sqref="F97" name="Диапазон1_2_3_1"/>
    <protectedRange sqref="E97" name="Диапазон1_1_1_3_2_2"/>
    <protectedRange sqref="F98" name="Диапазон1_3_1_2_1_2"/>
    <protectedRange sqref="E98" name="Диапазон1_1_3_1_1_1"/>
    <protectedRange sqref="F99" name="Диапазон1_4_1_1_2"/>
    <protectedRange sqref="E99" name="Диапазон1_1_4_1_3"/>
    <protectedRange sqref="F100" name="Диапазон1_2_3_1_3"/>
    <protectedRange sqref="E100" name="Диапазон1_1_1_3_2_2_2"/>
    <protectedRange sqref="F101" name="Диапазон1_2_3_1_4"/>
    <protectedRange sqref="E101" name="Диапазон1_1_1_3_2_2_3"/>
    <protectedRange sqref="E103:F103" name="Диапазон1_1_2_2_1_1_1"/>
    <protectedRange sqref="E104:F104" name="Диапазон1_1_2_2_1_1_1_1"/>
    <protectedRange sqref="E118:F118" name="Диапазон1_1_1_3_1_1"/>
    <protectedRange sqref="E119:F119" name="Диапазон1_1_2_2_1_1_1_2"/>
    <protectedRange sqref="E120:F120" name="Диапазон1_1_2_2_1_1_1_3"/>
    <protectedRange sqref="M126" name="Диапазон1_2_1_1_3_1"/>
    <protectedRange sqref="E126:F126" name="Диапазон1_2_1_1_1_1_1"/>
    <protectedRange sqref="E128:F128" name="Диапазон1_5_3"/>
    <protectedRange sqref="E130:F130" name="Диапазон1_2_4_1"/>
    <protectedRange sqref="E129:F129" name="Диапазон1_5_3_1"/>
    <protectedRange sqref="E148:F148" name="Диапазон1_1_1_3_1_4"/>
    <protectedRange sqref="E149:F149 E144:F146" name="Диапазон1_1_2_2_1_1_3"/>
    <protectedRange sqref="E143:F143" name="Диапазон1_2_1_1_1_1_2"/>
    <protectedRange sqref="E151:F151" name="Диапазон1_2_1_1_1_1_5_1_1"/>
    <protectedRange sqref="E152:F152" name="Диапазон1_2_1_1_1_1_5_3_2"/>
    <protectedRange sqref="E153:F153" name="Диапазон1_2_1_1_1_1_5_4"/>
    <protectedRange sqref="E154:F154" name="Диапазон1_2_1_1_1_1_5_5"/>
    <protectedRange sqref="E155:F155" name="Диапазон1_2_1_1_1_1_5_6"/>
    <protectedRange sqref="E156:F156" name="Диапазон1_2_1_1_1_1_5_7"/>
    <protectedRange sqref="E157:F157" name="Диапазон1_1_2_4_2_6"/>
    <protectedRange sqref="E158:F158" name="Диапазон1_1_3_1_1_1_6"/>
    <protectedRange sqref="E43:F43" name="Диапазон1_2_2_6_1"/>
    <protectedRange sqref="E207:F207" name="Диапазон1_17_1_1"/>
    <protectedRange sqref="E236:F239" name="Диапазон1_1_8_1_1_1"/>
    <protectedRange sqref="E240:F240" name="Диапазон1_4_1_1_1"/>
    <protectedRange sqref="E251:F251" name="Диапазон1_10_1_1_1"/>
    <protectedRange sqref="E252:F252 E63:F63" name="Диапазон1_10_1_2"/>
    <protectedRange sqref="E253:F256" name="Диапазон1_14_2_1"/>
    <protectedRange sqref="E257:F260" name="Диапазон1_5_4_1_2_1_2_2"/>
    <protectedRange sqref="E261:F262" name="Диапазон1_14_2_1_2"/>
    <protectedRange sqref="E279:F280 E70:F70" name="Диапазон1_1_1_10_1"/>
    <protectedRange sqref="C55" name="Диапазон1_1_1_1_3"/>
    <protectedRange sqref="M55" name="Диапазон1_3_2_2_1_1"/>
    <protectedRange sqref="D205 G205 J205" name="Диапазон1_1_5_1_1_2"/>
    <protectedRange sqref="C514:C516" name="Диапазон1_3_2"/>
  </protectedRanges>
  <mergeCells count="9">
    <mergeCell ref="M12:M13"/>
    <mergeCell ref="N12:N13"/>
    <mergeCell ref="G10:K10"/>
    <mergeCell ref="A12:A13"/>
    <mergeCell ref="B12:B13"/>
    <mergeCell ref="C12:C13"/>
    <mergeCell ref="D12:F12"/>
    <mergeCell ref="G12:I12"/>
    <mergeCell ref="J12:L12"/>
  </mergeCells>
  <conditionalFormatting sqref="D307:E30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7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D359:E35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9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8740157480314965" right="0.31496062992125984" top="0.59055118110236227" bottom="0.59055118110236227" header="0.31496062992125984" footer="0.19685039370078741"/>
  <pageSetup paperSize="9" scale="55" orientation="portrait" blackAndWhite="1" horizontalDpi="300" verticalDpi="300" r:id="rId1"/>
  <headerFooter alignWithMargins="0">
    <oddFooter>&amp;C&amp;"Times New Roman,обычный"&amp;8РЕМОНТ '09.  Утвержденный план,  стр. &amp;P</oddFooter>
  </headerFooter>
  <colBreaks count="1" manualBreakCount="1">
    <brk id="16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print="0" autoPict="0" macro="[1]!ReNumUp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9525</xdr:colOff>
                <xdr:row>0</xdr:row>
                <xdr:rowOff>9525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Утв.план</vt:lpstr>
      <vt:lpstr>Утв.план (2)</vt:lpstr>
      <vt:lpstr>Утв.план!Область_печати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Кривошапкин Андрей Сергеевич</dc:creator>
  <cp:lastModifiedBy>Гадышева Елена Викторовна</cp:lastModifiedBy>
  <cp:lastPrinted>2015-05-22T12:53:39Z</cp:lastPrinted>
  <dcterms:created xsi:type="dcterms:W3CDTF">2015-05-22T10:16:08Z</dcterms:created>
  <dcterms:modified xsi:type="dcterms:W3CDTF">2015-06-01T06:44:53Z</dcterms:modified>
</cp:coreProperties>
</file>